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Contracts\ERPAccounting System\Drafts\"/>
    </mc:Choice>
  </mc:AlternateContent>
  <bookViews>
    <workbookView xWindow="0" yWindow="0" windowWidth="28800" windowHeight="12285"/>
  </bookViews>
  <sheets>
    <sheet name="Vendor Checklist" sheetId="41" r:id="rId1"/>
    <sheet name="Template (2)" sheetId="32" state="hidden" r:id="rId2"/>
    <sheet name="Document Management" sheetId="38" state="hidden" r:id="rId3"/>
    <sheet name="Proposal Summary" sheetId="47" r:id="rId4"/>
    <sheet name="Module Summary" sheetId="42" r:id="rId5"/>
    <sheet name="Application Software" sheetId="43" r:id="rId6"/>
    <sheet name="Other Software" sheetId="44" r:id="rId7"/>
    <sheet name="Hardware" sheetId="45" r:id="rId8"/>
    <sheet name="Implementation Services" sheetId="46" r:id="rId9"/>
    <sheet name="Technical Training" sheetId="48" r:id="rId10"/>
    <sheet name="End-User Training" sheetId="49" r:id="rId11"/>
    <sheet name="Data Conversion Services" sheetId="50" r:id="rId12"/>
    <sheet name="Interfaces" sheetId="51" r:id="rId13"/>
    <sheet name="Form Services" sheetId="52" r:id="rId14"/>
    <sheet name="Modifications" sheetId="53" r:id="rId15"/>
    <sheet name="Other Implementation Services" sheetId="54" r:id="rId16"/>
  </sheets>
  <definedNames>
    <definedName name="Availability">#REF!</definedName>
    <definedName name="_xlnm.Print_Area" localSheetId="5">'Application Software'!$B$2:$E$75</definedName>
    <definedName name="_xlnm.Print_Area" localSheetId="11">'Data Conversion Services'!$B$2:$I$67</definedName>
    <definedName name="_xlnm.Print_Area" localSheetId="10">'End-User Training'!$B$2:$F$75</definedName>
    <definedName name="_xlnm.Print_Area" localSheetId="13">'Form Services'!$B$2:$G$60</definedName>
    <definedName name="_xlnm.Print_Area" localSheetId="7">Hardware!$B$2:$G$60</definedName>
    <definedName name="_xlnm.Print_Area" localSheetId="8">'Implementation Services'!$B$2:$F$75</definedName>
    <definedName name="_xlnm.Print_Area" localSheetId="12">Interfaces!$B$2:$J$60</definedName>
    <definedName name="_xlnm.Print_Area" localSheetId="14">Modifications!$B$2:$I$60</definedName>
    <definedName name="_xlnm.Print_Area" localSheetId="4">'Module Summary'!$B$2:$P$75</definedName>
    <definedName name="_xlnm.Print_Area" localSheetId="15">'Other Implementation Services'!$B$2:$F$56</definedName>
    <definedName name="_xlnm.Print_Area" localSheetId="6">'Other Software'!$B$2:$G$60</definedName>
    <definedName name="_xlnm.Print_Area" localSheetId="3">'Proposal Summary'!$B$2:$E$24</definedName>
    <definedName name="_xlnm.Print_Area" localSheetId="9">'Technical Training'!$B$2:$F$75</definedName>
    <definedName name="_xlnm.Print_Titles" localSheetId="4">'Module Summary'!$2:$4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53" l="1"/>
  <c r="B60" i="53"/>
  <c r="B59" i="53"/>
  <c r="B57" i="53"/>
  <c r="B56" i="53"/>
  <c r="B75" i="43"/>
  <c r="B71" i="43"/>
  <c r="B5" i="43"/>
  <c r="E4" i="43"/>
  <c r="D4" i="43"/>
  <c r="C4" i="43"/>
  <c r="B56" i="54" l="1"/>
  <c r="B55" i="54"/>
  <c r="B53" i="54"/>
  <c r="B52" i="54"/>
  <c r="B5" i="54"/>
  <c r="E4" i="54"/>
  <c r="D4" i="54"/>
  <c r="C4" i="54"/>
  <c r="B60" i="51"/>
  <c r="B59" i="51"/>
  <c r="B57" i="51"/>
  <c r="B56" i="51"/>
  <c r="B5" i="51"/>
  <c r="B75" i="49"/>
  <c r="B74" i="49"/>
  <c r="B73" i="49"/>
  <c r="B72" i="49"/>
  <c r="B71" i="49"/>
  <c r="B5" i="49"/>
  <c r="E4" i="49"/>
  <c r="D4" i="49"/>
  <c r="C4" i="49"/>
  <c r="B75" i="48"/>
  <c r="B74" i="48"/>
  <c r="B73" i="48"/>
  <c r="B72" i="48"/>
  <c r="B71" i="48"/>
  <c r="B5" i="48"/>
  <c r="E4" i="48"/>
  <c r="D4" i="48"/>
  <c r="C4" i="48"/>
  <c r="B75" i="46"/>
  <c r="B74" i="46"/>
  <c r="B73" i="46"/>
  <c r="B72" i="46"/>
  <c r="B71" i="46"/>
  <c r="B5" i="46"/>
  <c r="E4" i="46"/>
  <c r="D4" i="46"/>
  <c r="C4" i="46"/>
  <c r="B60" i="45"/>
  <c r="B59" i="45"/>
  <c r="B57" i="45"/>
  <c r="B56" i="45"/>
  <c r="B5" i="45"/>
  <c r="G4" i="45"/>
  <c r="F4" i="45"/>
  <c r="E4" i="45"/>
  <c r="B60" i="44"/>
  <c r="B59" i="44"/>
  <c r="B57" i="44"/>
  <c r="B56" i="44"/>
  <c r="B5" i="44"/>
  <c r="G4" i="44"/>
  <c r="F4" i="44"/>
  <c r="E4" i="44"/>
  <c r="B72" i="43"/>
  <c r="B73" i="43"/>
  <c r="D73" i="42"/>
  <c r="M73" i="42"/>
  <c r="L73" i="42"/>
  <c r="K73" i="42"/>
  <c r="I73" i="42"/>
  <c r="H73" i="42"/>
  <c r="G73" i="42"/>
  <c r="E73" i="42"/>
  <c r="B18" i="47"/>
  <c r="B16" i="47"/>
  <c r="K60" i="42" l="1"/>
  <c r="L60" i="42"/>
  <c r="M60" i="42"/>
  <c r="O60" i="42" s="1"/>
  <c r="K61" i="42"/>
  <c r="L61" i="42"/>
  <c r="M61" i="42"/>
  <c r="K62" i="42"/>
  <c r="L62" i="42"/>
  <c r="M62" i="42"/>
  <c r="K63" i="42"/>
  <c r="L63" i="42"/>
  <c r="M63" i="42"/>
  <c r="O63" i="42" s="1"/>
  <c r="K64" i="42"/>
  <c r="L64" i="42"/>
  <c r="M64" i="42"/>
  <c r="K65" i="42"/>
  <c r="L65" i="42"/>
  <c r="M65" i="42"/>
  <c r="K66" i="42"/>
  <c r="L66" i="42"/>
  <c r="M66" i="42"/>
  <c r="K67" i="42"/>
  <c r="L67" i="42"/>
  <c r="M67" i="42"/>
  <c r="K68" i="42"/>
  <c r="L68" i="42"/>
  <c r="M68" i="42"/>
  <c r="K69" i="42"/>
  <c r="L69" i="42"/>
  <c r="M69" i="42"/>
  <c r="K70" i="42"/>
  <c r="L70" i="42"/>
  <c r="M70" i="42"/>
  <c r="K44" i="42"/>
  <c r="L44" i="42"/>
  <c r="M44" i="42"/>
  <c r="K45" i="42"/>
  <c r="L45" i="42"/>
  <c r="M45" i="42"/>
  <c r="K46" i="42"/>
  <c r="L46" i="42"/>
  <c r="M46" i="42"/>
  <c r="K47" i="42"/>
  <c r="L47" i="42"/>
  <c r="M47" i="42"/>
  <c r="K48" i="42"/>
  <c r="L48" i="42"/>
  <c r="M48" i="42"/>
  <c r="K49" i="42"/>
  <c r="L49" i="42"/>
  <c r="M49" i="42"/>
  <c r="K50" i="42"/>
  <c r="L50" i="42"/>
  <c r="M50" i="42"/>
  <c r="K51" i="42"/>
  <c r="L51" i="42"/>
  <c r="M51" i="42"/>
  <c r="K52" i="42"/>
  <c r="L52" i="42"/>
  <c r="M52" i="42"/>
  <c r="K53" i="42"/>
  <c r="L53" i="42"/>
  <c r="M53" i="42"/>
  <c r="K54" i="42"/>
  <c r="L54" i="42"/>
  <c r="M54" i="42"/>
  <c r="K55" i="42"/>
  <c r="L55" i="42"/>
  <c r="M55" i="42"/>
  <c r="K56" i="42"/>
  <c r="L56" i="42"/>
  <c r="M56" i="42"/>
  <c r="K57" i="42"/>
  <c r="L57" i="42"/>
  <c r="M57" i="42"/>
  <c r="K58" i="42"/>
  <c r="L58" i="42"/>
  <c r="M58" i="42"/>
  <c r="K59" i="42"/>
  <c r="L59" i="42"/>
  <c r="M59" i="42"/>
  <c r="K26" i="42"/>
  <c r="L26" i="42"/>
  <c r="M26" i="42"/>
  <c r="K27" i="42"/>
  <c r="L27" i="42"/>
  <c r="M27" i="42"/>
  <c r="K28" i="42"/>
  <c r="L28" i="42"/>
  <c r="M28" i="42"/>
  <c r="K29" i="42"/>
  <c r="L29" i="42"/>
  <c r="M29" i="42"/>
  <c r="K30" i="42"/>
  <c r="L30" i="42"/>
  <c r="M30" i="42"/>
  <c r="K31" i="42"/>
  <c r="L31" i="42"/>
  <c r="M31" i="42"/>
  <c r="K32" i="42"/>
  <c r="L32" i="42"/>
  <c r="M32" i="42"/>
  <c r="K33" i="42"/>
  <c r="L33" i="42"/>
  <c r="M33" i="42"/>
  <c r="O33" i="42" s="1"/>
  <c r="K34" i="42"/>
  <c r="L34" i="42"/>
  <c r="M34" i="42"/>
  <c r="K35" i="42"/>
  <c r="L35" i="42"/>
  <c r="M35" i="42"/>
  <c r="K36" i="42"/>
  <c r="L36" i="42"/>
  <c r="M36" i="42"/>
  <c r="K37" i="42"/>
  <c r="L37" i="42"/>
  <c r="M37" i="42"/>
  <c r="K38" i="42"/>
  <c r="L38" i="42"/>
  <c r="M38" i="42"/>
  <c r="K39" i="42"/>
  <c r="L39" i="42"/>
  <c r="M39" i="42"/>
  <c r="K40" i="42"/>
  <c r="L40" i="42"/>
  <c r="M40" i="42"/>
  <c r="K41" i="42"/>
  <c r="L41" i="42"/>
  <c r="M41" i="42"/>
  <c r="O41" i="42" s="1"/>
  <c r="K42" i="42"/>
  <c r="L42" i="42"/>
  <c r="M42" i="42"/>
  <c r="K43" i="42"/>
  <c r="L43" i="42"/>
  <c r="M43" i="42"/>
  <c r="K13" i="42"/>
  <c r="L13" i="42"/>
  <c r="M13" i="42"/>
  <c r="K14" i="42"/>
  <c r="L14" i="42"/>
  <c r="M14" i="42"/>
  <c r="K15" i="42"/>
  <c r="L15" i="42"/>
  <c r="M15" i="42"/>
  <c r="K16" i="42"/>
  <c r="L16" i="42"/>
  <c r="M16" i="42"/>
  <c r="O16" i="42" s="1"/>
  <c r="K17" i="42"/>
  <c r="L17" i="42"/>
  <c r="M17" i="42"/>
  <c r="K18" i="42"/>
  <c r="L18" i="42"/>
  <c r="M18" i="42"/>
  <c r="K19" i="42"/>
  <c r="L19" i="42"/>
  <c r="M19" i="42"/>
  <c r="K20" i="42"/>
  <c r="L20" i="42"/>
  <c r="M20" i="42"/>
  <c r="K21" i="42"/>
  <c r="L21" i="42"/>
  <c r="M21" i="42"/>
  <c r="K22" i="42"/>
  <c r="L22" i="42"/>
  <c r="M22" i="42"/>
  <c r="K23" i="42"/>
  <c r="L23" i="42"/>
  <c r="M23" i="42"/>
  <c r="K24" i="42"/>
  <c r="L24" i="42"/>
  <c r="M24" i="42"/>
  <c r="K25" i="42"/>
  <c r="L25" i="42"/>
  <c r="M25" i="42"/>
  <c r="O25" i="42" s="1"/>
  <c r="K7" i="42"/>
  <c r="L7" i="42"/>
  <c r="M7" i="42"/>
  <c r="K8" i="42"/>
  <c r="L8" i="42"/>
  <c r="M8" i="42"/>
  <c r="K9" i="42"/>
  <c r="L9" i="42"/>
  <c r="M9" i="42"/>
  <c r="K10" i="42"/>
  <c r="L10" i="42"/>
  <c r="M10" i="42"/>
  <c r="K11" i="42"/>
  <c r="L11" i="42"/>
  <c r="M11" i="42"/>
  <c r="K12" i="42"/>
  <c r="L12" i="42"/>
  <c r="M12" i="42"/>
  <c r="M6" i="42"/>
  <c r="L6" i="42"/>
  <c r="K6" i="42"/>
  <c r="G7" i="42"/>
  <c r="H7" i="42"/>
  <c r="I7" i="42"/>
  <c r="G8" i="42"/>
  <c r="H8" i="42"/>
  <c r="I8" i="42"/>
  <c r="I71" i="42" s="1"/>
  <c r="G9" i="42"/>
  <c r="G71" i="42" s="1"/>
  <c r="H9" i="42"/>
  <c r="I9" i="42"/>
  <c r="G10" i="42"/>
  <c r="H10" i="42"/>
  <c r="I10" i="42"/>
  <c r="G11" i="42"/>
  <c r="H11" i="42"/>
  <c r="I11" i="42"/>
  <c r="G12" i="42"/>
  <c r="H12" i="42"/>
  <c r="I12" i="42"/>
  <c r="G13" i="42"/>
  <c r="H13" i="42"/>
  <c r="I13" i="42"/>
  <c r="O13" i="42" s="1"/>
  <c r="G14" i="42"/>
  <c r="H14" i="42"/>
  <c r="I14" i="42"/>
  <c r="G15" i="42"/>
  <c r="H15" i="42"/>
  <c r="I15" i="42"/>
  <c r="G16" i="42"/>
  <c r="H16" i="42"/>
  <c r="I16" i="42"/>
  <c r="G17" i="42"/>
  <c r="H17" i="42"/>
  <c r="I17" i="42"/>
  <c r="G18" i="42"/>
  <c r="H18" i="42"/>
  <c r="I18" i="42"/>
  <c r="G19" i="42"/>
  <c r="H19" i="42"/>
  <c r="I19" i="42"/>
  <c r="G20" i="42"/>
  <c r="H20" i="42"/>
  <c r="I20" i="42"/>
  <c r="G21" i="42"/>
  <c r="H21" i="42"/>
  <c r="I21" i="42"/>
  <c r="G22" i="42"/>
  <c r="H22" i="42"/>
  <c r="I22" i="42"/>
  <c r="G23" i="42"/>
  <c r="H23" i="42"/>
  <c r="I23" i="42"/>
  <c r="G24" i="42"/>
  <c r="H24" i="42"/>
  <c r="I24" i="42"/>
  <c r="G25" i="42"/>
  <c r="H25" i="42"/>
  <c r="I25" i="42"/>
  <c r="G26" i="42"/>
  <c r="H26" i="42"/>
  <c r="I26" i="42"/>
  <c r="G27" i="42"/>
  <c r="H27" i="42"/>
  <c r="I27" i="42"/>
  <c r="G28" i="42"/>
  <c r="H28" i="42"/>
  <c r="I28" i="42"/>
  <c r="O28" i="42" s="1"/>
  <c r="G29" i="42"/>
  <c r="H29" i="42"/>
  <c r="I29" i="42"/>
  <c r="O29" i="42" s="1"/>
  <c r="G30" i="42"/>
  <c r="H30" i="42"/>
  <c r="I30" i="42"/>
  <c r="G31" i="42"/>
  <c r="H31" i="42"/>
  <c r="I31" i="42"/>
  <c r="G32" i="42"/>
  <c r="H32" i="42"/>
  <c r="I32" i="42"/>
  <c r="G33" i="42"/>
  <c r="H33" i="42"/>
  <c r="I33" i="42"/>
  <c r="G34" i="42"/>
  <c r="H34" i="42"/>
  <c r="I34" i="42"/>
  <c r="G35" i="42"/>
  <c r="H35" i="42"/>
  <c r="I35" i="42"/>
  <c r="G36" i="42"/>
  <c r="H36" i="42"/>
  <c r="I36" i="42"/>
  <c r="G37" i="42"/>
  <c r="H37" i="42"/>
  <c r="I37" i="42"/>
  <c r="G38" i="42"/>
  <c r="H38" i="42"/>
  <c r="I38" i="42"/>
  <c r="G39" i="42"/>
  <c r="H39" i="42"/>
  <c r="I39" i="42"/>
  <c r="G40" i="42"/>
  <c r="H40" i="42"/>
  <c r="I40" i="42"/>
  <c r="O40" i="42" s="1"/>
  <c r="G41" i="42"/>
  <c r="H41" i="42"/>
  <c r="I41" i="42"/>
  <c r="G42" i="42"/>
  <c r="H42" i="42"/>
  <c r="I42" i="42"/>
  <c r="G43" i="42"/>
  <c r="H43" i="42"/>
  <c r="I43" i="42"/>
  <c r="G44" i="42"/>
  <c r="H44" i="42"/>
  <c r="I44" i="42"/>
  <c r="G45" i="42"/>
  <c r="H45" i="42"/>
  <c r="I45" i="42"/>
  <c r="G46" i="42"/>
  <c r="H46" i="42"/>
  <c r="I46" i="42"/>
  <c r="G47" i="42"/>
  <c r="H47" i="42"/>
  <c r="I47" i="42"/>
  <c r="G48" i="42"/>
  <c r="H48" i="42"/>
  <c r="I48" i="42"/>
  <c r="O48" i="42" s="1"/>
  <c r="G49" i="42"/>
  <c r="H49" i="42"/>
  <c r="I49" i="42"/>
  <c r="G50" i="42"/>
  <c r="H50" i="42"/>
  <c r="I50" i="42"/>
  <c r="G51" i="42"/>
  <c r="H51" i="42"/>
  <c r="I51" i="42"/>
  <c r="G52" i="42"/>
  <c r="H52" i="42"/>
  <c r="I52" i="42"/>
  <c r="G53" i="42"/>
  <c r="H53" i="42"/>
  <c r="I53" i="42"/>
  <c r="O53" i="42" s="1"/>
  <c r="G54" i="42"/>
  <c r="H54" i="42"/>
  <c r="I54" i="42"/>
  <c r="G55" i="42"/>
  <c r="H55" i="42"/>
  <c r="I55" i="42"/>
  <c r="G56" i="42"/>
  <c r="H56" i="42"/>
  <c r="I56" i="42"/>
  <c r="G57" i="42"/>
  <c r="H57" i="42"/>
  <c r="I57" i="42"/>
  <c r="G58" i="42"/>
  <c r="H58" i="42"/>
  <c r="I58" i="42"/>
  <c r="G59" i="42"/>
  <c r="H59" i="42"/>
  <c r="I59" i="42"/>
  <c r="G60" i="42"/>
  <c r="H60" i="42"/>
  <c r="I60" i="42"/>
  <c r="G61" i="42"/>
  <c r="H61" i="42"/>
  <c r="I61" i="42"/>
  <c r="G62" i="42"/>
  <c r="H62" i="42"/>
  <c r="I62" i="42"/>
  <c r="O62" i="42" s="1"/>
  <c r="G63" i="42"/>
  <c r="H63" i="42"/>
  <c r="I63" i="42"/>
  <c r="G64" i="42"/>
  <c r="H64" i="42"/>
  <c r="I64" i="42"/>
  <c r="G65" i="42"/>
  <c r="H65" i="42"/>
  <c r="I65" i="42"/>
  <c r="G66" i="42"/>
  <c r="H66" i="42"/>
  <c r="I66" i="42"/>
  <c r="G67" i="42"/>
  <c r="H67" i="42"/>
  <c r="I67" i="42"/>
  <c r="G68" i="42"/>
  <c r="H68" i="42"/>
  <c r="I68" i="42"/>
  <c r="G69" i="42"/>
  <c r="H69" i="42"/>
  <c r="I69" i="42"/>
  <c r="O69" i="42" s="1"/>
  <c r="G70" i="42"/>
  <c r="H70" i="42"/>
  <c r="I70" i="42"/>
  <c r="O70" i="42" s="1"/>
  <c r="H6" i="42"/>
  <c r="I6" i="42"/>
  <c r="G6" i="42"/>
  <c r="D7" i="42"/>
  <c r="E7" i="42"/>
  <c r="D8" i="42"/>
  <c r="E8" i="42"/>
  <c r="P8" i="42" s="1"/>
  <c r="D9" i="42"/>
  <c r="O9" i="42" s="1"/>
  <c r="E9" i="42"/>
  <c r="P9" i="42" s="1"/>
  <c r="D10" i="42"/>
  <c r="O10" i="42" s="1"/>
  <c r="E10" i="42"/>
  <c r="P10" i="42" s="1"/>
  <c r="D11" i="42"/>
  <c r="E11" i="42"/>
  <c r="D12" i="42"/>
  <c r="E12" i="42"/>
  <c r="P12" i="42" s="1"/>
  <c r="D13" i="42"/>
  <c r="E13" i="42"/>
  <c r="P13" i="42" s="1"/>
  <c r="D14" i="42"/>
  <c r="E14" i="42"/>
  <c r="P14" i="42" s="1"/>
  <c r="D15" i="42"/>
  <c r="E15" i="42"/>
  <c r="D16" i="42"/>
  <c r="E16" i="42"/>
  <c r="P16" i="42" s="1"/>
  <c r="D17" i="42"/>
  <c r="E17" i="42"/>
  <c r="P17" i="42" s="1"/>
  <c r="D18" i="42"/>
  <c r="O18" i="42" s="1"/>
  <c r="E18" i="42"/>
  <c r="P18" i="42" s="1"/>
  <c r="D19" i="42"/>
  <c r="E19" i="42"/>
  <c r="D20" i="42"/>
  <c r="E20" i="42"/>
  <c r="P20" i="42" s="1"/>
  <c r="D21" i="42"/>
  <c r="O21" i="42" s="1"/>
  <c r="E21" i="42"/>
  <c r="P21" i="42" s="1"/>
  <c r="D22" i="42"/>
  <c r="E22" i="42"/>
  <c r="P22" i="42" s="1"/>
  <c r="D23" i="42"/>
  <c r="E23" i="42"/>
  <c r="D24" i="42"/>
  <c r="E24" i="42"/>
  <c r="D25" i="42"/>
  <c r="E25" i="42"/>
  <c r="P25" i="42" s="1"/>
  <c r="D26" i="42"/>
  <c r="E26" i="42"/>
  <c r="P26" i="42" s="1"/>
  <c r="D27" i="42"/>
  <c r="E27" i="42"/>
  <c r="D28" i="42"/>
  <c r="E28" i="42"/>
  <c r="D29" i="42"/>
  <c r="E29" i="42"/>
  <c r="P29" i="42" s="1"/>
  <c r="D30" i="42"/>
  <c r="E30" i="42"/>
  <c r="P30" i="42" s="1"/>
  <c r="D31" i="42"/>
  <c r="E31" i="42"/>
  <c r="D32" i="42"/>
  <c r="E32" i="42"/>
  <c r="D33" i="42"/>
  <c r="E33" i="42"/>
  <c r="P33" i="42" s="1"/>
  <c r="D34" i="42"/>
  <c r="E34" i="42"/>
  <c r="P34" i="42" s="1"/>
  <c r="D35" i="42"/>
  <c r="E35" i="42"/>
  <c r="D36" i="42"/>
  <c r="E36" i="42"/>
  <c r="D37" i="42"/>
  <c r="E37" i="42"/>
  <c r="D38" i="42"/>
  <c r="E38" i="42"/>
  <c r="P38" i="42" s="1"/>
  <c r="D39" i="42"/>
  <c r="E39" i="42"/>
  <c r="D40" i="42"/>
  <c r="E40" i="42"/>
  <c r="D41" i="42"/>
  <c r="E41" i="42"/>
  <c r="D42" i="42"/>
  <c r="E42" i="42"/>
  <c r="P42" i="42" s="1"/>
  <c r="D43" i="42"/>
  <c r="E43" i="42"/>
  <c r="D44" i="42"/>
  <c r="E44" i="42"/>
  <c r="D45" i="42"/>
  <c r="E45" i="42"/>
  <c r="P45" i="42" s="1"/>
  <c r="D46" i="42"/>
  <c r="E46" i="42"/>
  <c r="P46" i="42" s="1"/>
  <c r="D47" i="42"/>
  <c r="E47" i="42"/>
  <c r="D48" i="42"/>
  <c r="E48" i="42"/>
  <c r="D49" i="42"/>
  <c r="E49" i="42"/>
  <c r="P49" i="42" s="1"/>
  <c r="D50" i="42"/>
  <c r="E50" i="42"/>
  <c r="P50" i="42" s="1"/>
  <c r="D51" i="42"/>
  <c r="E51" i="42"/>
  <c r="D52" i="42"/>
  <c r="E52" i="42"/>
  <c r="D53" i="42"/>
  <c r="E53" i="42"/>
  <c r="P53" i="42" s="1"/>
  <c r="D54" i="42"/>
  <c r="E54" i="42"/>
  <c r="P54" i="42" s="1"/>
  <c r="D55" i="42"/>
  <c r="E55" i="42"/>
  <c r="D56" i="42"/>
  <c r="E56" i="42"/>
  <c r="D57" i="42"/>
  <c r="E57" i="42"/>
  <c r="D58" i="42"/>
  <c r="E58" i="42"/>
  <c r="P58" i="42" s="1"/>
  <c r="D59" i="42"/>
  <c r="E59" i="42"/>
  <c r="D60" i="42"/>
  <c r="E60" i="42"/>
  <c r="D61" i="42"/>
  <c r="O61" i="42" s="1"/>
  <c r="E61" i="42"/>
  <c r="D62" i="42"/>
  <c r="E62" i="42"/>
  <c r="P62" i="42" s="1"/>
  <c r="D63" i="42"/>
  <c r="E63" i="42"/>
  <c r="D64" i="42"/>
  <c r="E64" i="42"/>
  <c r="D65" i="42"/>
  <c r="E65" i="42"/>
  <c r="P65" i="42" s="1"/>
  <c r="D66" i="42"/>
  <c r="E66" i="42"/>
  <c r="P66" i="42" s="1"/>
  <c r="D67" i="42"/>
  <c r="E67" i="42"/>
  <c r="D68" i="42"/>
  <c r="E68" i="42"/>
  <c r="D69" i="42"/>
  <c r="E69" i="42"/>
  <c r="D70" i="42"/>
  <c r="E70" i="42"/>
  <c r="P70" i="42" s="1"/>
  <c r="C18" i="47"/>
  <c r="D17" i="47"/>
  <c r="C17" i="47"/>
  <c r="C16" i="47"/>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 r="B2" i="54"/>
  <c r="B2" i="53"/>
  <c r="B2" i="52"/>
  <c r="B2" i="51"/>
  <c r="B2" i="50"/>
  <c r="B2" i="49"/>
  <c r="B2" i="48"/>
  <c r="B7" i="49"/>
  <c r="B8" i="49"/>
  <c r="B9" i="49"/>
  <c r="B10" i="49"/>
  <c r="B11" i="49"/>
  <c r="B12" i="49"/>
  <c r="B13" i="49"/>
  <c r="B14" i="49"/>
  <c r="B15" i="49"/>
  <c r="B16" i="49"/>
  <c r="B17" i="49"/>
  <c r="B18" i="49"/>
  <c r="B19" i="49"/>
  <c r="B20" i="49"/>
  <c r="B21" i="49"/>
  <c r="B22" i="49"/>
  <c r="B23" i="49"/>
  <c r="B24" i="49"/>
  <c r="B25" i="49"/>
  <c r="B26" i="49"/>
  <c r="B27" i="49"/>
  <c r="B28" i="49"/>
  <c r="B29" i="49"/>
  <c r="B30" i="49"/>
  <c r="B31" i="49"/>
  <c r="B32" i="49"/>
  <c r="B33" i="49"/>
  <c r="B34" i="49"/>
  <c r="B35" i="49"/>
  <c r="B36" i="49"/>
  <c r="B37" i="49"/>
  <c r="B38" i="49"/>
  <c r="B39" i="49"/>
  <c r="B40" i="49"/>
  <c r="B41" i="49"/>
  <c r="B42" i="49"/>
  <c r="B43" i="49"/>
  <c r="B44" i="49"/>
  <c r="B45" i="49"/>
  <c r="B46" i="49"/>
  <c r="B47" i="49"/>
  <c r="B48" i="49"/>
  <c r="B49" i="49"/>
  <c r="B50" i="49"/>
  <c r="B51" i="49"/>
  <c r="B52" i="49"/>
  <c r="B53" i="49"/>
  <c r="B54" i="49"/>
  <c r="B55" i="49"/>
  <c r="B56" i="49"/>
  <c r="B57" i="49"/>
  <c r="B58" i="49"/>
  <c r="B59" i="49"/>
  <c r="B60" i="49"/>
  <c r="B61" i="49"/>
  <c r="B62" i="49"/>
  <c r="B63" i="49"/>
  <c r="B64" i="49"/>
  <c r="B65" i="49"/>
  <c r="B66" i="49"/>
  <c r="B67" i="49"/>
  <c r="B68" i="49"/>
  <c r="B69" i="49"/>
  <c r="B70" i="49"/>
  <c r="B6" i="49"/>
  <c r="B7" i="48"/>
  <c r="B8" i="48"/>
  <c r="B9" i="48"/>
  <c r="B10" i="48"/>
  <c r="B11" i="48"/>
  <c r="B12" i="48"/>
  <c r="B13" i="48"/>
  <c r="B14" i="48"/>
  <c r="B15" i="48"/>
  <c r="B16" i="48"/>
  <c r="B17" i="48"/>
  <c r="B18" i="48"/>
  <c r="B19" i="48"/>
  <c r="B20" i="48"/>
  <c r="B21" i="48"/>
  <c r="B22" i="48"/>
  <c r="B23" i="48"/>
  <c r="B24" i="48"/>
  <c r="B25" i="48"/>
  <c r="B26" i="48"/>
  <c r="B27" i="48"/>
  <c r="B28" i="48"/>
  <c r="B29" i="48"/>
  <c r="B30" i="48"/>
  <c r="B31" i="48"/>
  <c r="B32" i="48"/>
  <c r="B33" i="48"/>
  <c r="B34" i="48"/>
  <c r="B35" i="48"/>
  <c r="B36" i="48"/>
  <c r="B37" i="48"/>
  <c r="B38" i="48"/>
  <c r="B39" i="48"/>
  <c r="B40" i="48"/>
  <c r="B41" i="48"/>
  <c r="B42" i="48"/>
  <c r="B43" i="48"/>
  <c r="B44" i="48"/>
  <c r="B45" i="48"/>
  <c r="B46" i="48"/>
  <c r="B47" i="48"/>
  <c r="B48" i="48"/>
  <c r="B49" i="48"/>
  <c r="B50" i="48"/>
  <c r="B51" i="48"/>
  <c r="B52" i="48"/>
  <c r="B53" i="48"/>
  <c r="B54" i="48"/>
  <c r="B55" i="48"/>
  <c r="B56" i="48"/>
  <c r="B57" i="48"/>
  <c r="B58" i="48"/>
  <c r="B59" i="48"/>
  <c r="B60" i="48"/>
  <c r="B61" i="48"/>
  <c r="B62" i="48"/>
  <c r="B63" i="48"/>
  <c r="B64" i="48"/>
  <c r="B65" i="48"/>
  <c r="B66" i="48"/>
  <c r="B67" i="48"/>
  <c r="B68" i="48"/>
  <c r="B69" i="48"/>
  <c r="B70" i="48"/>
  <c r="B6" i="48"/>
  <c r="B7" i="46"/>
  <c r="B8" i="46"/>
  <c r="B9" i="46"/>
  <c r="B10" i="46"/>
  <c r="B11" i="46"/>
  <c r="B12" i="46"/>
  <c r="B13" i="46"/>
  <c r="B14" i="46"/>
  <c r="B15" i="46"/>
  <c r="B16" i="46"/>
  <c r="B17" i="46"/>
  <c r="B18" i="46"/>
  <c r="B19" i="46"/>
  <c r="B20" i="46"/>
  <c r="B21" i="46"/>
  <c r="B22" i="46"/>
  <c r="B23" i="46"/>
  <c r="B24" i="46"/>
  <c r="B25" i="46"/>
  <c r="B26" i="46"/>
  <c r="B27" i="46"/>
  <c r="B28" i="46"/>
  <c r="B29" i="46"/>
  <c r="B30" i="46"/>
  <c r="B31" i="46"/>
  <c r="B32" i="46"/>
  <c r="B33" i="46"/>
  <c r="B34" i="46"/>
  <c r="B35" i="46"/>
  <c r="B36" i="46"/>
  <c r="B37" i="46"/>
  <c r="B38" i="46"/>
  <c r="B39" i="46"/>
  <c r="B40" i="46"/>
  <c r="B41" i="46"/>
  <c r="B42" i="46"/>
  <c r="B43" i="46"/>
  <c r="B44" i="46"/>
  <c r="B45" i="46"/>
  <c r="B46" i="46"/>
  <c r="B47" i="46"/>
  <c r="B48" i="46"/>
  <c r="B49" i="46"/>
  <c r="B50" i="46"/>
  <c r="B51" i="46"/>
  <c r="B52" i="46"/>
  <c r="B53" i="46"/>
  <c r="B54" i="46"/>
  <c r="B55" i="46"/>
  <c r="B56" i="46"/>
  <c r="B57" i="46"/>
  <c r="B58" i="46"/>
  <c r="B59" i="46"/>
  <c r="B60" i="46"/>
  <c r="B61" i="46"/>
  <c r="B62" i="46"/>
  <c r="B63" i="46"/>
  <c r="B64" i="46"/>
  <c r="B65" i="46"/>
  <c r="B66" i="46"/>
  <c r="B67" i="46"/>
  <c r="B68" i="46"/>
  <c r="B69" i="46"/>
  <c r="B70" i="46"/>
  <c r="B6" i="46"/>
  <c r="B2" i="46"/>
  <c r="B2" i="44"/>
  <c r="B2" i="43"/>
  <c r="B2" i="42"/>
  <c r="B2" i="45"/>
  <c r="B7" i="43"/>
  <c r="B8" i="43"/>
  <c r="B9" i="43"/>
  <c r="B10" i="43"/>
  <c r="B11" i="43"/>
  <c r="B12" i="43"/>
  <c r="B13" i="43"/>
  <c r="B14" i="43"/>
  <c r="B15" i="43"/>
  <c r="B16" i="43"/>
  <c r="B17" i="43"/>
  <c r="B18" i="43"/>
  <c r="B19" i="43"/>
  <c r="B20" i="43"/>
  <c r="B6" i="43"/>
  <c r="B2" i="47"/>
  <c r="E55" i="54"/>
  <c r="C55" i="54"/>
  <c r="E54" i="54"/>
  <c r="C52" i="54"/>
  <c r="E51" i="54"/>
  <c r="E50" i="54"/>
  <c r="E49" i="54"/>
  <c r="E48" i="54"/>
  <c r="E47" i="54"/>
  <c r="E46" i="54"/>
  <c r="E45" i="54"/>
  <c r="E44" i="54"/>
  <c r="E43" i="54"/>
  <c r="E42" i="54"/>
  <c r="E41" i="54"/>
  <c r="E40" i="54"/>
  <c r="E39" i="54"/>
  <c r="E38" i="54"/>
  <c r="E37" i="54"/>
  <c r="E36" i="54"/>
  <c r="E35" i="54"/>
  <c r="E34" i="54"/>
  <c r="E33" i="54"/>
  <c r="E32" i="54"/>
  <c r="E31" i="54"/>
  <c r="E30" i="54"/>
  <c r="E29" i="54"/>
  <c r="E28" i="54"/>
  <c r="E27" i="54"/>
  <c r="E26" i="54"/>
  <c r="E25" i="54"/>
  <c r="E24" i="54"/>
  <c r="E23" i="54"/>
  <c r="E22" i="54"/>
  <c r="E21" i="54"/>
  <c r="E20" i="54"/>
  <c r="E19" i="54"/>
  <c r="E18" i="54"/>
  <c r="E17" i="54"/>
  <c r="E16" i="54"/>
  <c r="E15" i="54"/>
  <c r="E14" i="54"/>
  <c r="E13" i="54"/>
  <c r="E12" i="54"/>
  <c r="E11" i="54"/>
  <c r="E10" i="54"/>
  <c r="E9" i="54"/>
  <c r="E8" i="54"/>
  <c r="E7" i="54"/>
  <c r="E6" i="54"/>
  <c r="E52" i="54" s="1"/>
  <c r="B3" i="54"/>
  <c r="H59" i="53"/>
  <c r="G59" i="53"/>
  <c r="E59" i="53"/>
  <c r="G58" i="53"/>
  <c r="H56" i="53"/>
  <c r="E56" i="53"/>
  <c r="G55" i="53"/>
  <c r="G54" i="53"/>
  <c r="G53" i="53"/>
  <c r="G52" i="53"/>
  <c r="G51" i="53"/>
  <c r="G50" i="53"/>
  <c r="G49" i="53"/>
  <c r="G48" i="53"/>
  <c r="G47" i="53"/>
  <c r="G46" i="53"/>
  <c r="G45" i="53"/>
  <c r="G44" i="53"/>
  <c r="G43" i="53"/>
  <c r="G42" i="53"/>
  <c r="G41" i="53"/>
  <c r="G40" i="53"/>
  <c r="G39" i="53"/>
  <c r="G38" i="53"/>
  <c r="G37" i="53"/>
  <c r="G36" i="53"/>
  <c r="G35" i="53"/>
  <c r="G34" i="53"/>
  <c r="G33" i="53"/>
  <c r="G32" i="53"/>
  <c r="G31" i="53"/>
  <c r="G30" i="53"/>
  <c r="G29" i="53"/>
  <c r="G28" i="53"/>
  <c r="G27" i="53"/>
  <c r="G26" i="53"/>
  <c r="G25" i="53"/>
  <c r="G24" i="53"/>
  <c r="G23" i="53"/>
  <c r="G22" i="53"/>
  <c r="G21" i="53"/>
  <c r="G20" i="53"/>
  <c r="G19" i="53"/>
  <c r="G18" i="53"/>
  <c r="G17" i="53"/>
  <c r="G16" i="53"/>
  <c r="G15" i="53"/>
  <c r="G14" i="53"/>
  <c r="G13" i="53"/>
  <c r="G12" i="53"/>
  <c r="G11" i="53"/>
  <c r="G10" i="53"/>
  <c r="G9" i="53"/>
  <c r="G8" i="53"/>
  <c r="G7" i="53"/>
  <c r="G6" i="53"/>
  <c r="G56" i="53" s="1"/>
  <c r="B3" i="53"/>
  <c r="D59" i="52"/>
  <c r="F58" i="52"/>
  <c r="F59" i="52" s="1"/>
  <c r="D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F20" i="52"/>
  <c r="F19" i="52"/>
  <c r="F18" i="52"/>
  <c r="F17" i="52"/>
  <c r="F16" i="52"/>
  <c r="F15" i="52"/>
  <c r="F14" i="52"/>
  <c r="F13" i="52"/>
  <c r="F12" i="52"/>
  <c r="F11" i="52"/>
  <c r="F10" i="52"/>
  <c r="F9" i="52"/>
  <c r="F8" i="52"/>
  <c r="F7" i="52"/>
  <c r="F6" i="52"/>
  <c r="F56" i="52" s="1"/>
  <c r="B3" i="52"/>
  <c r="I59" i="51"/>
  <c r="H59" i="51"/>
  <c r="F59" i="51"/>
  <c r="H58" i="51"/>
  <c r="I56" i="51"/>
  <c r="F56" i="51"/>
  <c r="H55" i="51"/>
  <c r="H54" i="51"/>
  <c r="H53" i="51"/>
  <c r="H52" i="51"/>
  <c r="H51" i="51"/>
  <c r="H50" i="51"/>
  <c r="H49" i="51"/>
  <c r="H48" i="51"/>
  <c r="H47" i="51"/>
  <c r="H46" i="51"/>
  <c r="H45" i="51"/>
  <c r="H44" i="51"/>
  <c r="H43" i="51"/>
  <c r="H42" i="51"/>
  <c r="H41" i="51"/>
  <c r="H40" i="51"/>
  <c r="H39" i="51"/>
  <c r="H38" i="51"/>
  <c r="H37" i="51"/>
  <c r="H36" i="51"/>
  <c r="H35" i="51"/>
  <c r="H34" i="51"/>
  <c r="H33" i="51"/>
  <c r="H32" i="51"/>
  <c r="H31" i="51"/>
  <c r="H30" i="51"/>
  <c r="H29" i="51"/>
  <c r="H28" i="51"/>
  <c r="H27" i="51"/>
  <c r="H26" i="51"/>
  <c r="H25" i="51"/>
  <c r="H24" i="51"/>
  <c r="H23" i="51"/>
  <c r="H22" i="51"/>
  <c r="H21" i="51"/>
  <c r="H20" i="51"/>
  <c r="H19" i="51"/>
  <c r="H18" i="51"/>
  <c r="H17" i="51"/>
  <c r="H16" i="51"/>
  <c r="H15" i="51"/>
  <c r="H14" i="51"/>
  <c r="H13" i="51"/>
  <c r="H12" i="51"/>
  <c r="H11" i="51"/>
  <c r="H10" i="51"/>
  <c r="H9" i="51"/>
  <c r="H8" i="51"/>
  <c r="H7" i="51"/>
  <c r="H6" i="51"/>
  <c r="H56" i="51" s="1"/>
  <c r="B3" i="51"/>
  <c r="F59" i="50"/>
  <c r="H58" i="50"/>
  <c r="H59" i="50" s="1"/>
  <c r="F56" i="50"/>
  <c r="H55" i="50"/>
  <c r="H54" i="50"/>
  <c r="H53" i="50"/>
  <c r="H52" i="50"/>
  <c r="H51" i="50"/>
  <c r="H50" i="50"/>
  <c r="H49" i="50"/>
  <c r="H48" i="50"/>
  <c r="H47" i="50"/>
  <c r="H46" i="50"/>
  <c r="H45" i="50"/>
  <c r="H44" i="50"/>
  <c r="H43" i="50"/>
  <c r="H42" i="50"/>
  <c r="H41" i="50"/>
  <c r="H40" i="50"/>
  <c r="H39" i="50"/>
  <c r="H38" i="50"/>
  <c r="H37" i="50"/>
  <c r="H36" i="50"/>
  <c r="H35" i="50"/>
  <c r="H34" i="50"/>
  <c r="H33" i="50"/>
  <c r="H32" i="50"/>
  <c r="H31" i="50"/>
  <c r="H30" i="50"/>
  <c r="H29" i="50"/>
  <c r="H28" i="50"/>
  <c r="H27" i="50"/>
  <c r="H26" i="50"/>
  <c r="H25" i="50"/>
  <c r="H24" i="50"/>
  <c r="H23" i="50"/>
  <c r="H22" i="50"/>
  <c r="H21" i="50"/>
  <c r="H20" i="50"/>
  <c r="H19" i="50"/>
  <c r="H18" i="50"/>
  <c r="H17" i="50"/>
  <c r="H16" i="50"/>
  <c r="H15" i="50"/>
  <c r="H14" i="50"/>
  <c r="H13" i="50"/>
  <c r="H12" i="50"/>
  <c r="H11" i="50"/>
  <c r="H10" i="50"/>
  <c r="H9" i="50"/>
  <c r="H8" i="50"/>
  <c r="H7" i="50"/>
  <c r="H6" i="50"/>
  <c r="B3" i="50"/>
  <c r="C74" i="49"/>
  <c r="E73" i="49"/>
  <c r="E74" i="49" s="1"/>
  <c r="C71" i="49"/>
  <c r="E70" i="49"/>
  <c r="E69" i="49"/>
  <c r="E68" i="49"/>
  <c r="E67" i="49"/>
  <c r="E66" i="49"/>
  <c r="E65" i="49"/>
  <c r="E64" i="49"/>
  <c r="E63" i="49"/>
  <c r="E62" i="49"/>
  <c r="E61" i="49"/>
  <c r="E60" i="49"/>
  <c r="E59" i="49"/>
  <c r="E58" i="49"/>
  <c r="E57" i="49"/>
  <c r="E56" i="49"/>
  <c r="E55" i="49"/>
  <c r="E54" i="49"/>
  <c r="E53" i="49"/>
  <c r="E52" i="49"/>
  <c r="E51" i="49"/>
  <c r="E50" i="49"/>
  <c r="E49" i="49"/>
  <c r="E48" i="49"/>
  <c r="E47" i="49"/>
  <c r="E46" i="49"/>
  <c r="E45" i="49"/>
  <c r="E44" i="49"/>
  <c r="E43" i="49"/>
  <c r="E42" i="49"/>
  <c r="E41" i="49"/>
  <c r="E40" i="49"/>
  <c r="E39" i="49"/>
  <c r="E38" i="49"/>
  <c r="E37" i="49"/>
  <c r="E36" i="49"/>
  <c r="E35" i="49"/>
  <c r="E34" i="49"/>
  <c r="E33" i="49"/>
  <c r="E32" i="49"/>
  <c r="E31" i="49"/>
  <c r="E30" i="49"/>
  <c r="E29" i="49"/>
  <c r="E28" i="49"/>
  <c r="E27" i="49"/>
  <c r="E26" i="49"/>
  <c r="E25" i="49"/>
  <c r="E24" i="49"/>
  <c r="E23" i="49"/>
  <c r="E22" i="49"/>
  <c r="E21" i="49"/>
  <c r="E20" i="49"/>
  <c r="E19" i="49"/>
  <c r="E18" i="49"/>
  <c r="E17" i="49"/>
  <c r="E16" i="49"/>
  <c r="E15" i="49"/>
  <c r="E14" i="49"/>
  <c r="E13" i="49"/>
  <c r="E12" i="49"/>
  <c r="E11" i="49"/>
  <c r="E10" i="49"/>
  <c r="E9" i="49"/>
  <c r="E8" i="49"/>
  <c r="E7" i="49"/>
  <c r="E6" i="49"/>
  <c r="E71" i="49" s="1"/>
  <c r="B3" i="49"/>
  <c r="C74" i="48"/>
  <c r="E73" i="48"/>
  <c r="E74" i="48" s="1"/>
  <c r="C71" i="48"/>
  <c r="E70" i="48"/>
  <c r="E69" i="48"/>
  <c r="E68" i="48"/>
  <c r="E67" i="48"/>
  <c r="E66" i="48"/>
  <c r="E65" i="48"/>
  <c r="E64" i="48"/>
  <c r="E63" i="48"/>
  <c r="E62" i="48"/>
  <c r="E61" i="48"/>
  <c r="E60" i="48"/>
  <c r="E59" i="48"/>
  <c r="E58" i="48"/>
  <c r="E57" i="48"/>
  <c r="E56" i="48"/>
  <c r="E55" i="48"/>
  <c r="E54" i="48"/>
  <c r="E53" i="48"/>
  <c r="E52" i="48"/>
  <c r="E51" i="48"/>
  <c r="E50" i="48"/>
  <c r="E49" i="48"/>
  <c r="E48" i="48"/>
  <c r="E47" i="48"/>
  <c r="E46" i="48"/>
  <c r="E45" i="48"/>
  <c r="E44" i="48"/>
  <c r="E43" i="48"/>
  <c r="E42" i="48"/>
  <c r="E41" i="48"/>
  <c r="E40" i="48"/>
  <c r="E39" i="48"/>
  <c r="E38" i="48"/>
  <c r="E37" i="48"/>
  <c r="E36" i="48"/>
  <c r="E35" i="48"/>
  <c r="E34" i="48"/>
  <c r="E33" i="48"/>
  <c r="E32" i="48"/>
  <c r="E31" i="48"/>
  <c r="E30" i="48"/>
  <c r="E29" i="48"/>
  <c r="E28" i="48"/>
  <c r="E27" i="48"/>
  <c r="E26" i="48"/>
  <c r="E25" i="48"/>
  <c r="E24" i="48"/>
  <c r="E23" i="48"/>
  <c r="E22" i="48"/>
  <c r="E21" i="48"/>
  <c r="E20" i="48"/>
  <c r="E19" i="48"/>
  <c r="E18" i="48"/>
  <c r="E17" i="48"/>
  <c r="E16" i="48"/>
  <c r="E15" i="48"/>
  <c r="E14" i="48"/>
  <c r="E13" i="48"/>
  <c r="E12" i="48"/>
  <c r="E11" i="48"/>
  <c r="E10" i="48"/>
  <c r="E9" i="48"/>
  <c r="E8" i="48"/>
  <c r="E7" i="48"/>
  <c r="E6" i="48"/>
  <c r="E71" i="48" s="1"/>
  <c r="B3" i="48"/>
  <c r="C74" i="46"/>
  <c r="E73" i="46"/>
  <c r="E74" i="46" s="1"/>
  <c r="C71" i="46"/>
  <c r="E70" i="46"/>
  <c r="E69" i="46"/>
  <c r="E68" i="46"/>
  <c r="E67" i="46"/>
  <c r="E66" i="46"/>
  <c r="E65" i="46"/>
  <c r="E64" i="46"/>
  <c r="E63" i="46"/>
  <c r="E62" i="46"/>
  <c r="E61" i="46"/>
  <c r="E60" i="46"/>
  <c r="E59" i="46"/>
  <c r="E58" i="46"/>
  <c r="E57" i="46"/>
  <c r="E56" i="46"/>
  <c r="E55" i="46"/>
  <c r="E54" i="46"/>
  <c r="E53" i="46"/>
  <c r="E52" i="46"/>
  <c r="E51" i="46"/>
  <c r="E50" i="46"/>
  <c r="E49" i="46"/>
  <c r="E48" i="46"/>
  <c r="E47" i="46"/>
  <c r="E46" i="46"/>
  <c r="E45" i="46"/>
  <c r="E44" i="46"/>
  <c r="E43" i="46"/>
  <c r="E42" i="46"/>
  <c r="E41" i="46"/>
  <c r="E40" i="46"/>
  <c r="E39" i="46"/>
  <c r="E38" i="46"/>
  <c r="E37" i="46"/>
  <c r="E36" i="46"/>
  <c r="E35" i="46"/>
  <c r="E34" i="46"/>
  <c r="E33" i="46"/>
  <c r="E32" i="46"/>
  <c r="E31" i="46"/>
  <c r="E30" i="46"/>
  <c r="E29" i="46"/>
  <c r="E28" i="46"/>
  <c r="E27" i="46"/>
  <c r="E26" i="46"/>
  <c r="E25" i="46"/>
  <c r="E24" i="46"/>
  <c r="E23" i="46"/>
  <c r="E22" i="46"/>
  <c r="E21" i="46"/>
  <c r="E20" i="46"/>
  <c r="E19" i="46"/>
  <c r="E18" i="46"/>
  <c r="E17" i="46"/>
  <c r="E16" i="46"/>
  <c r="E15" i="46"/>
  <c r="E14" i="46"/>
  <c r="E13" i="46"/>
  <c r="E12" i="46"/>
  <c r="E11" i="46"/>
  <c r="E10" i="46"/>
  <c r="E9" i="46"/>
  <c r="E8" i="46"/>
  <c r="E7" i="46"/>
  <c r="E6" i="46"/>
  <c r="E71" i="46" s="1"/>
  <c r="B3" i="46"/>
  <c r="F59" i="45"/>
  <c r="C59" i="45"/>
  <c r="E58" i="45"/>
  <c r="E59" i="45" s="1"/>
  <c r="F56" i="45"/>
  <c r="C56" i="45"/>
  <c r="E55" i="45"/>
  <c r="E54" i="45"/>
  <c r="E53" i="45"/>
  <c r="E52" i="45"/>
  <c r="E51" i="45"/>
  <c r="E50"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20" i="45"/>
  <c r="E19" i="45"/>
  <c r="E18" i="45"/>
  <c r="E17" i="45"/>
  <c r="E16" i="45"/>
  <c r="E15" i="45"/>
  <c r="E14" i="45"/>
  <c r="E13" i="45"/>
  <c r="E12" i="45"/>
  <c r="E11" i="45"/>
  <c r="E10" i="45"/>
  <c r="E9" i="45"/>
  <c r="E8" i="45"/>
  <c r="E7" i="45"/>
  <c r="E6" i="45"/>
  <c r="E56" i="45" s="1"/>
  <c r="B3" i="45"/>
  <c r="F59" i="44"/>
  <c r="C59" i="44"/>
  <c r="E58" i="44"/>
  <c r="E59" i="44" s="1"/>
  <c r="F56" i="44"/>
  <c r="C56" i="44"/>
  <c r="E55" i="44"/>
  <c r="E54" i="44"/>
  <c r="E53" i="44"/>
  <c r="E52" i="44"/>
  <c r="E51" i="44"/>
  <c r="E50" i="44"/>
  <c r="E49" i="44"/>
  <c r="E48" i="44"/>
  <c r="E47" i="44"/>
  <c r="E46" i="44"/>
  <c r="E45" i="44"/>
  <c r="E44" i="44"/>
  <c r="E43" i="44"/>
  <c r="E42" i="44"/>
  <c r="E41" i="44"/>
  <c r="E40" i="44"/>
  <c r="E39" i="44"/>
  <c r="E38" i="44"/>
  <c r="E37" i="44"/>
  <c r="E36" i="44"/>
  <c r="E35" i="44"/>
  <c r="E34" i="44"/>
  <c r="E33" i="44"/>
  <c r="E32" i="44"/>
  <c r="E31" i="44"/>
  <c r="E30" i="44"/>
  <c r="E29" i="44"/>
  <c r="E28" i="44"/>
  <c r="E27" i="44"/>
  <c r="E26" i="44"/>
  <c r="E25" i="44"/>
  <c r="E24" i="44"/>
  <c r="E23" i="44"/>
  <c r="E22" i="44"/>
  <c r="E21" i="44"/>
  <c r="E20" i="44"/>
  <c r="E19" i="44"/>
  <c r="E18" i="44"/>
  <c r="E17" i="44"/>
  <c r="E16" i="44"/>
  <c r="E15" i="44"/>
  <c r="E14" i="44"/>
  <c r="E13" i="44"/>
  <c r="E12" i="44"/>
  <c r="E11" i="44"/>
  <c r="E10" i="44"/>
  <c r="E9" i="44"/>
  <c r="E8" i="44"/>
  <c r="E7" i="44"/>
  <c r="E6" i="44"/>
  <c r="B3" i="44"/>
  <c r="C3" i="44" s="1"/>
  <c r="D74" i="43"/>
  <c r="C74" i="43"/>
  <c r="D71" i="43"/>
  <c r="C71" i="43"/>
  <c r="B3" i="43"/>
  <c r="C3" i="43" s="1"/>
  <c r="G74" i="42"/>
  <c r="E74" i="42"/>
  <c r="B74" i="42"/>
  <c r="B74" i="43" s="1"/>
  <c r="M74" i="42"/>
  <c r="K74" i="42"/>
  <c r="I74" i="42"/>
  <c r="P73" i="42"/>
  <c r="P74" i="42" s="1"/>
  <c r="O73" i="42"/>
  <c r="O74" i="42" s="1"/>
  <c r="B71" i="42"/>
  <c r="P69" i="42"/>
  <c r="P68" i="42"/>
  <c r="P67" i="42"/>
  <c r="O66" i="42"/>
  <c r="O65" i="42"/>
  <c r="P64" i="42"/>
  <c r="P63" i="42"/>
  <c r="P61" i="42"/>
  <c r="P60" i="42"/>
  <c r="P59" i="42"/>
  <c r="O58" i="42"/>
  <c r="P57" i="42"/>
  <c r="O57" i="42"/>
  <c r="P56" i="42"/>
  <c r="O56" i="42"/>
  <c r="O55" i="42"/>
  <c r="P55" i="42"/>
  <c r="P52" i="42"/>
  <c r="P51" i="42"/>
  <c r="O49" i="42"/>
  <c r="P48" i="42"/>
  <c r="P47" i="42"/>
  <c r="O47" i="42"/>
  <c r="O45" i="42"/>
  <c r="P44" i="42"/>
  <c r="P43" i="42"/>
  <c r="O43" i="42"/>
  <c r="P41" i="42"/>
  <c r="P40" i="42"/>
  <c r="P39" i="42"/>
  <c r="O39" i="42"/>
  <c r="O37" i="42"/>
  <c r="P37" i="42"/>
  <c r="P36" i="42"/>
  <c r="O36" i="42"/>
  <c r="P35" i="42"/>
  <c r="P32" i="42"/>
  <c r="O32" i="42"/>
  <c r="P31" i="42"/>
  <c r="O31" i="42"/>
  <c r="P28" i="42"/>
  <c r="P27" i="42"/>
  <c r="P24" i="42"/>
  <c r="O24" i="42"/>
  <c r="O23" i="42"/>
  <c r="P23" i="42"/>
  <c r="P19" i="42"/>
  <c r="P15" i="42"/>
  <c r="O15" i="42"/>
  <c r="O12" i="42"/>
  <c r="P11" i="42"/>
  <c r="O8" i="42"/>
  <c r="P7" i="42"/>
  <c r="O7" i="42"/>
  <c r="B3" i="42"/>
  <c r="D23" i="47"/>
  <c r="C23" i="47"/>
  <c r="B23" i="47"/>
  <c r="B20" i="47"/>
  <c r="B3" i="47"/>
  <c r="C3" i="47" s="1"/>
  <c r="H56" i="50" l="1"/>
  <c r="H60" i="50" s="1"/>
  <c r="C11" i="47" s="1"/>
  <c r="E56" i="44"/>
  <c r="E60" i="44" s="1"/>
  <c r="C7" i="47" s="1"/>
  <c r="C3" i="54"/>
  <c r="B15" i="47"/>
  <c r="C3" i="49"/>
  <c r="B19" i="47"/>
  <c r="D3" i="53"/>
  <c r="B14" i="47"/>
  <c r="C3" i="46"/>
  <c r="B9" i="47"/>
  <c r="C3" i="48"/>
  <c r="B10" i="47"/>
  <c r="C3" i="52"/>
  <c r="B13" i="47"/>
  <c r="D3" i="51"/>
  <c r="B12" i="47"/>
  <c r="D3" i="50"/>
  <c r="B11" i="47"/>
  <c r="C3" i="45"/>
  <c r="B8" i="47"/>
  <c r="D74" i="42"/>
  <c r="O68" i="42"/>
  <c r="O67" i="42"/>
  <c r="O64" i="42"/>
  <c r="O50" i="42"/>
  <c r="O52" i="42"/>
  <c r="O44" i="42"/>
  <c r="O59" i="42"/>
  <c r="O51" i="42"/>
  <c r="O42" i="42"/>
  <c r="O34" i="42"/>
  <c r="O26" i="42"/>
  <c r="O35" i="42"/>
  <c r="O27" i="42"/>
  <c r="O19" i="42"/>
  <c r="K71" i="42"/>
  <c r="K75" i="42" s="1"/>
  <c r="O20" i="42"/>
  <c r="O17" i="42"/>
  <c r="O11" i="42"/>
  <c r="O54" i="42"/>
  <c r="O46" i="42"/>
  <c r="O38" i="42"/>
  <c r="O30" i="42"/>
  <c r="O22" i="42"/>
  <c r="O14" i="42"/>
  <c r="H60" i="51"/>
  <c r="C12" i="47" s="1"/>
  <c r="C56" i="54"/>
  <c r="B7" i="47"/>
  <c r="G60" i="53"/>
  <c r="C14" i="47" s="1"/>
  <c r="B6" i="47"/>
  <c r="H60" i="53"/>
  <c r="D14" i="47" s="1"/>
  <c r="E56" i="54"/>
  <c r="C15" i="47" s="1"/>
  <c r="D60" i="52"/>
  <c r="E60" i="53"/>
  <c r="F60" i="52"/>
  <c r="C13" i="47" s="1"/>
  <c r="F60" i="51"/>
  <c r="F60" i="50"/>
  <c r="I60" i="51"/>
  <c r="D12" i="47" s="1"/>
  <c r="C75" i="49"/>
  <c r="F60" i="44"/>
  <c r="D7" i="47" s="1"/>
  <c r="C75" i="48"/>
  <c r="E75" i="46"/>
  <c r="C9" i="47" s="1"/>
  <c r="E75" i="48"/>
  <c r="C10" i="47" s="1"/>
  <c r="E75" i="49"/>
  <c r="C19" i="47" s="1"/>
  <c r="C75" i="46"/>
  <c r="F60" i="45"/>
  <c r="D8" i="47" s="1"/>
  <c r="E60" i="45"/>
  <c r="C8" i="47" s="1"/>
  <c r="C60" i="45"/>
  <c r="C60" i="44"/>
  <c r="C75" i="43"/>
  <c r="D75" i="43"/>
  <c r="G75" i="42"/>
  <c r="I75" i="42"/>
  <c r="M71" i="42"/>
  <c r="M75" i="42" s="1"/>
  <c r="D6" i="47" l="1"/>
  <c r="E6" i="42"/>
  <c r="C6" i="47"/>
  <c r="D6" i="42"/>
  <c r="E71" i="42" l="1"/>
  <c r="E75" i="42" s="1"/>
  <c r="P6" i="42"/>
  <c r="P71" i="42" s="1"/>
  <c r="P75" i="42" s="1"/>
  <c r="D71" i="42"/>
  <c r="D75" i="42" s="1"/>
  <c r="O6" i="42"/>
  <c r="O71" i="42" s="1"/>
  <c r="O75" i="42" s="1"/>
  <c r="D20" i="47" l="1"/>
  <c r="D24" i="47" s="1"/>
  <c r="C20" i="47" l="1"/>
  <c r="C24" i="47" s="1"/>
  <c r="B139" i="38" l="1"/>
  <c r="B140" i="38"/>
  <c r="B141" i="38"/>
  <c r="B142" i="38"/>
  <c r="B8" i="38"/>
  <c r="B9" i="38" s="1"/>
  <c r="B10" i="38" s="1"/>
  <c r="B11"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50" i="38" s="1"/>
  <c r="B51" i="38" s="1"/>
  <c r="B52" i="38" s="1"/>
  <c r="B53" i="38" s="1"/>
  <c r="B54" i="38" s="1"/>
  <c r="B55" i="38" s="1"/>
  <c r="B56" i="38" s="1"/>
  <c r="B57" i="38" s="1"/>
  <c r="B58" i="38" s="1"/>
  <c r="B59" i="38" s="1"/>
  <c r="B60" i="38" s="1"/>
  <c r="B61" i="38" s="1"/>
  <c r="B62" i="38" s="1"/>
  <c r="B63" i="38" s="1"/>
  <c r="B64" i="38" s="1"/>
  <c r="B65" i="38" s="1"/>
  <c r="B66" i="38" s="1"/>
  <c r="B67" i="38" s="1"/>
  <c r="B68" i="38" s="1"/>
  <c r="B69" i="38" s="1"/>
  <c r="B70" i="38" s="1"/>
  <c r="B71" i="38" s="1"/>
  <c r="B72" i="38" s="1"/>
  <c r="B73" i="38" s="1"/>
  <c r="B74" i="38" s="1"/>
  <c r="B75" i="38" s="1"/>
  <c r="B76" i="38" s="1"/>
  <c r="B77" i="38" s="1"/>
  <c r="B78" i="38" s="1"/>
  <c r="B79" i="38" s="1"/>
  <c r="B80" i="38" s="1"/>
  <c r="B81" i="38" s="1"/>
  <c r="B82" i="38" s="1"/>
  <c r="B83" i="38" s="1"/>
  <c r="B84" i="38" s="1"/>
  <c r="B85" i="38" s="1"/>
  <c r="B86" i="38" s="1"/>
  <c r="B87" i="38" s="1"/>
  <c r="B88" i="38" s="1"/>
  <c r="B89" i="38" s="1"/>
  <c r="B91" i="38" s="1"/>
  <c r="B92" i="38" s="1"/>
  <c r="B93" i="38" s="1"/>
  <c r="B94" i="38" s="1"/>
  <c r="B95" i="38" s="1"/>
  <c r="B96" i="38" s="1"/>
  <c r="B97" i="38" s="1"/>
  <c r="B98" i="38" s="1"/>
  <c r="B99" i="38" s="1"/>
  <c r="B100" i="38" s="1"/>
  <c r="B101" i="38" s="1"/>
  <c r="B102" i="38" s="1"/>
  <c r="B104" i="38" s="1"/>
  <c r="B105" i="38" s="1"/>
  <c r="B106" i="38" s="1"/>
  <c r="B107" i="38" s="1"/>
  <c r="B108" i="38" s="1"/>
  <c r="B109" i="38" s="1"/>
  <c r="B110" i="38" s="1"/>
  <c r="B111" i="38" s="1"/>
  <c r="B112" i="38" s="1"/>
  <c r="B113" i="38" s="1"/>
  <c r="B114" i="38" s="1"/>
  <c r="B115" i="38" s="1"/>
  <c r="B116" i="38" s="1"/>
  <c r="B117" i="38" s="1"/>
  <c r="B118" i="38" s="1"/>
  <c r="B119" i="38" s="1"/>
  <c r="B120" i="38" s="1"/>
  <c r="B121" i="38" s="1"/>
  <c r="B122" i="38" s="1"/>
  <c r="B123" i="38" s="1"/>
  <c r="B124" i="38" s="1"/>
  <c r="B125" i="38" s="1"/>
  <c r="B126" i="38" s="1"/>
  <c r="B127" i="38" s="1"/>
  <c r="B128" i="38" s="1"/>
  <c r="B129" i="38" s="1"/>
  <c r="B130" i="38" s="1"/>
  <c r="B131" i="38" s="1"/>
  <c r="B132" i="38" s="1"/>
  <c r="B133" i="38" s="1"/>
  <c r="B134" i="38" s="1"/>
  <c r="B135" i="38" s="1"/>
  <c r="B136" i="38" s="1"/>
  <c r="B137" i="38" s="1"/>
  <c r="B7" i="38"/>
  <c r="B138" i="38" l="1"/>
  <c r="B7" i="32" l="1"/>
  <c r="B8" i="32"/>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alcChain>
</file>

<file path=xl/sharedStrings.xml><?xml version="1.0" encoding="utf-8"?>
<sst xmlns="http://schemas.openxmlformats.org/spreadsheetml/2006/main" count="845" uniqueCount="397">
  <si>
    <t>Notes</t>
  </si>
  <si>
    <t>Accounts Payable</t>
  </si>
  <si>
    <t>H</t>
  </si>
  <si>
    <t>M</t>
  </si>
  <si>
    <t>L</t>
  </si>
  <si>
    <t>Priority</t>
  </si>
  <si>
    <t>Availability</t>
  </si>
  <si>
    <t>Cost</t>
  </si>
  <si>
    <t>General Requirements</t>
  </si>
  <si>
    <t>Ability to provide workflow functionality, automating business processes within the system that can be controlled and managed by a trained end-user.  This workflow includes routing based on roles defined in the system and assigned to each user and rules determining how a process is handled and works consistently across all module areas and user interfaces within the application.</t>
  </si>
  <si>
    <t>Ability to provide workflow functionality that is role based such that departments can perform approvals in a “person independent” manner.</t>
  </si>
  <si>
    <t>Ability to provide the same workflow rules and engine regardless of the user interface that is used (i.e., web-based or client-based interface).</t>
  </si>
  <si>
    <t>Ability to provide workflow functionality that allows a user to forward workflow items for a user-designated period of time to another user who will act as a surrogate in being able to review, approve and reject all workflow items in the first user's absence.</t>
  </si>
  <si>
    <t>Ability to provide workflow functionality that allows for items to be put into workflow with a combination of parallel or sequential approvals.</t>
  </si>
  <si>
    <t>Ability to provide workflow functionality that allows for users receiving workflow updates via email to click on a link provided within the email that takes the user to the appropriate area within the application to perform the next steps on that workflow.</t>
  </si>
  <si>
    <t>Grants</t>
  </si>
  <si>
    <t>Description</t>
  </si>
  <si>
    <t>Project Management</t>
  </si>
  <si>
    <t>Time and Attendance</t>
  </si>
  <si>
    <t xml:space="preserve">Ability to accommodate Industry standard photo and image file formats, i.e., TIF, JPG, PDF, BMP, ODF, and Text </t>
  </si>
  <si>
    <t>Ability to support standard content file types (i.e. doc, xls, pdf, etc.) for unstructured content.</t>
  </si>
  <si>
    <t>Ability to launch appropriate applications/viewers to support document retrieval and indexing.</t>
  </si>
  <si>
    <t>Ability to support audio and video content files (MP3, wav, AVI, etc.).</t>
  </si>
  <si>
    <t>Ability to  launch appropriate media viewers for the retrieval of audio files.</t>
  </si>
  <si>
    <t>Document Capture</t>
  </si>
  <si>
    <t>Ability to maintain an audit process to date/time/user stamp the scanned files.  Should record which records were accessed (modified/deleted) and by which user id.</t>
  </si>
  <si>
    <t>Ability to capture and display color images.</t>
  </si>
  <si>
    <t>Ability to capture, store, retrieve, and reproduce irregular-sized (e.g., larger than 8 ½ x 11) documents.</t>
  </si>
  <si>
    <t xml:space="preserve">Ability to set up imaging workstations in each department and/or building, allowing decentralized scanning and indexing.  </t>
  </si>
  <si>
    <t>Ability to recognize document orientation and optionally corrects via user option.</t>
  </si>
  <si>
    <t>Ability to perform Image enhancements, including: de-skew, horizontal and vertical registration, spec removal, etc.</t>
  </si>
  <si>
    <t>Ability to define multiple document types, each with its own unique index information and attributes.</t>
  </si>
  <si>
    <t>Ability to establish over 10 index fields per document type.  Please note in comments section the quantity of indexes which can be established.</t>
  </si>
  <si>
    <t>Ability to maintain a description for each document type in addition to the document type code</t>
  </si>
  <si>
    <t>Ability to electronically receive faxes into the document management system</t>
  </si>
  <si>
    <t>Ability to import images provided by an external  vendor and import into the system, while assigning the appropriate indexes</t>
  </si>
  <si>
    <t>Ability to optionally display the image while the image is being scanned.</t>
  </si>
  <si>
    <t>Ability to maintain indices with primary subject categories, sub-categories, and so on, in a hierarchical relational structure.</t>
  </si>
  <si>
    <t>Ability to define which fields are required fields by document category.</t>
  </si>
  <si>
    <t>Ability to do batch scanning , indexing, and importing.</t>
  </si>
  <si>
    <t>Ability to correct batch scanned documents that had separator sheets, splitting the document (if the separator sheet gets missed), or changing the page order of the pages.</t>
  </si>
  <si>
    <t>Ability to automatically use electronic data fields as indices.</t>
  </si>
  <si>
    <t>Ability to accommodate user design and set-up of index fields, codes, tables, etc.</t>
  </si>
  <si>
    <t>Ability to provide ICR for hand writing recognition.</t>
  </si>
  <si>
    <t>Ability to  assist users with detecting scanning errors, by using correction codes to identify level of use of correction functions</t>
  </si>
  <si>
    <t>Ability to insert and remove additional pages from an imaged document after it has already been scanned, based on user security.</t>
  </si>
  <si>
    <t>Ability to use a networked digital copier as a scan station.</t>
  </si>
  <si>
    <t>Ability to print to the system from Windows applications to avoid printing/scanning electronic documents.</t>
  </si>
  <si>
    <t>Ability to modify the content of index / keyword.</t>
  </si>
  <si>
    <t>Ability to increase the number of keyword fields or indexes on existing documents.</t>
  </si>
  <si>
    <t>Ability to employ OCR (optical character recognition) technology at scan time.</t>
  </si>
  <si>
    <t>Ability to employ OMR (optical mark recognition) technology at scan time.</t>
  </si>
  <si>
    <t>Ability to optionally automatically index files (independent of the source document or file type) using one or more fields that always appear in the same location on the document (Intelligent Document Recognition (IDR).</t>
  </si>
  <si>
    <t>Ability to perform redaction, identifying specific locations on imaged documents that contain sensitive content (social security number) and restrict view of these sensitive areas to only authorized users using a multi-level security structure.</t>
  </si>
  <si>
    <t>Ability to allow for the creation of secure areas for storing scans of files that have not yet been indexed.</t>
  </si>
  <si>
    <t>Ability to allow for the restriction of the index field based on definable or modifiable drop-down lists.</t>
  </si>
  <si>
    <t>Ability to merge files scanned by other sources into a single database, assuming that the file formats of whatever type are all industry standards (e.g. Aggregation).</t>
  </si>
  <si>
    <t>Ability to provide an integrated forms solution that allows for the development of various forms within the system that can be integrated with business processes. without having to modify application code.</t>
  </si>
  <si>
    <t>Forms tools via the web</t>
  </si>
  <si>
    <t xml:space="preserve">Ability for authorized trained users to customize forms without the need for Vendor assistance.  Customized forms will be able to be incorporated into future vendor releases. </t>
  </si>
  <si>
    <t>Document Retrieval</t>
  </si>
  <si>
    <t>Ability to identify and retrieve files by user-definable fields per document.</t>
  </si>
  <si>
    <t>Ability to view and edit any scanned and indexed files, based on security profile.</t>
  </si>
  <si>
    <t>All files must be easly viewable in the sytsem by users, real-time, without need for syncronization to the server.</t>
  </si>
  <si>
    <t>Ability to permit index searches based on exact matches of specified field values.</t>
  </si>
  <si>
    <t>Ability to permit index searches based on ranges of field values specified by the following relational expressions: greater than, less than, greater than or equal to, and less than or equal to.</t>
  </si>
  <si>
    <t>Ability to search any field in the database.</t>
  </si>
  <si>
    <t>Ability to permit index searches based on root-word matches (term truncation).</t>
  </si>
  <si>
    <t>Ability to retrieve documents by user defined identifiers.</t>
  </si>
  <si>
    <t>Ability to display all files linked to a subject category, sub-category, etc., displayed on-screen.  User can point and click which file level/category/etc., and system will take user to that region of the disk.</t>
  </si>
  <si>
    <t>Ability for users to return to a search results lists after viewing a result.</t>
  </si>
  <si>
    <t>Ability to configure security to control which users have access to confidential documents, based on document type</t>
  </si>
  <si>
    <t>Ability to manipulate image displays by scaling, magnifying, rotating, panning, and image enhancement.</t>
  </si>
  <si>
    <t>Ability to search and retrieve files by defined indices, key word(s), or system-assigned alphanumeric Ids.</t>
  </si>
  <si>
    <t>Ability to retrieve documents using user-defined search string of either full or abbreviated (wild card) words, dates, numbers, etc.</t>
  </si>
  <si>
    <t>Ability to retrieve documents of various sizes and types, including but not limited to blueprints, forms, pictures, fingerprints, cardstock, legal size letters, etc.</t>
  </si>
  <si>
    <t>Ability to retrieve documents based upon scan date range, the scanner group, or the user id.</t>
  </si>
  <si>
    <t>Ability to retrieve documents using multiple index words, numbers, dates, etc., simultaneously.</t>
  </si>
  <si>
    <t>Ability to email a document to an external user, from search results</t>
  </si>
  <si>
    <t>Ability to email a link to a document to another user of the system, from search results</t>
  </si>
  <si>
    <t>Ability to  accommodates Boolean (True, False) logic to assist searches.</t>
  </si>
  <si>
    <t>Ability to copy text from documents</t>
  </si>
  <si>
    <t>Ability to build a retrieval "hit list" of matches or near-matches.</t>
  </si>
  <si>
    <t>Ability to sort documents in search results, by any document attribute</t>
  </si>
  <si>
    <t>Ability to limit searches to the current directory or the current plus any child directories.</t>
  </si>
  <si>
    <t>Ability to display text or image samples on screen when reviewing search results to assist in determining which files to retrieve.</t>
  </si>
  <si>
    <t>Ability to view both the image and OCR results simultaneously.</t>
  </si>
  <si>
    <t>Ability to produce hard copy reproduction of stored images.</t>
  </si>
  <si>
    <t>Ability to print images.</t>
  </si>
  <si>
    <t>Ability to provide printing management tools for authorized users to administer which staff have the ability to print</t>
  </si>
  <si>
    <t>Ability to print selected portion of an image.</t>
  </si>
  <si>
    <t>Ability for multiple users to view a single stored image (or images) simultaneously.</t>
  </si>
  <si>
    <t>Ability to secure documents by directory or branch with the option to set inheritance.</t>
  </si>
  <si>
    <t>Ability to call an external viewer that is not part of the proposed software.</t>
  </si>
  <si>
    <t>Ability to call an external software package for editing that is not part of the proposed software.</t>
  </si>
  <si>
    <t>Ability to provide system usage/audit-style reports.  Should show which user ID accessed what records and when.</t>
  </si>
  <si>
    <t xml:space="preserve">Ability to allow self-service and optional on-line payment processing to constituents requiring document copies. </t>
  </si>
  <si>
    <t>Ability to print multiple copies of a retrieved image.</t>
  </si>
  <si>
    <t>Ability to create PDF documents from retrieved images.</t>
  </si>
  <si>
    <t>Ability to create a combined PDF document from multiple retrieved images.</t>
  </si>
  <si>
    <t>Ability to adjust page settings for printing vital record documents with specific size paper requirements.</t>
  </si>
  <si>
    <t>Maintenance and Storage</t>
  </si>
  <si>
    <t xml:space="preserve">Ability to upload scanned blueprints and maps up to 48 inches by 72 inches in size.  </t>
  </si>
  <si>
    <t>Ability to print out annotations on images at user’s option, based on defined user security.</t>
  </si>
  <si>
    <t>Ability to use annotation to add data to a scanned document or captured report without modifying the original.</t>
  </si>
  <si>
    <t>Ability to use redaction before printing or sharing documents.</t>
  </si>
  <si>
    <t>Ability to automate purging of time-dated documents in accordance with State of Florida document retention schedule, with user approval.  User must be authorized to purge files.  This retention schedule automation must be by document type.</t>
  </si>
  <si>
    <t>Ability to set up a multiple level purge authorization requirement.  i.e., At least two individuals must authorize a purge before it is completed.</t>
  </si>
  <si>
    <t>Ability to set an automatic purge schedule for various retention periods.</t>
  </si>
  <si>
    <t>Ability to provide automated data backup functionality while the system is online without restricting user access to application functionality.</t>
  </si>
  <si>
    <t>Ability to provide check in/ check out functionality to ensure only one person can work on a document at any time.</t>
  </si>
  <si>
    <t xml:space="preserve">System provides Audit Trail log of who changed what and when for accountability. </t>
  </si>
  <si>
    <t>System provides version control as a means of identifying document author(s) and tracking multiple versions of a single document.</t>
  </si>
  <si>
    <t xml:space="preserve">System provides records management functionality enabling the organization to assign a specific lifecycle to individual documents and other data from creation, receipt, maintenance, and use to the ultimate disposition of records. </t>
  </si>
  <si>
    <t>Workflow and Business Process Management</t>
  </si>
  <si>
    <t>Ability to automate and manage a business process, during which documents, information, or tasks are passed from one participant to another for action, according to a set of user-defined procedural rules.</t>
  </si>
  <si>
    <t>Ability to provide workflow functionality that allows users to lookup a transaction and see the status in an approval tree.</t>
  </si>
  <si>
    <t xml:space="preserve">Ability to provide tickler / reminder functionality throughout the system that could be set to trigger based on certain events (e.g., more than 1 week has passed and you are responsible for completing this step, step must be completed with 3 days, etc.).  </t>
  </si>
  <si>
    <t>Ability to trigger a standard email to be sent through Outlook for notifications through the workflow features.</t>
  </si>
  <si>
    <t>Ability to provide a web based user interface to allow external users (other than the entity licensing the system) to request a user account, and when granted by authorized users of the organization, utilize core system features, including capture (eFile), forms processing, search and retrieval.</t>
  </si>
  <si>
    <t>Systems web based interface provides functionality to allow the organization to receive payment for various levels of system access, and is configurable based on each transaction performed (e.g. per retrieval)</t>
  </si>
  <si>
    <t>Systems web based interface provides functionality to configure system to limit use by external user to specific components (e.g. document types, folders, etc.)</t>
  </si>
  <si>
    <t>Ability to provide workflow functionality that allows a user to enter in an lengthy text (e.g. 2000 characters) indicating the reason for the rejection and allows for complete viewing of this text by the user receiving the rejection notice.</t>
  </si>
  <si>
    <t>Ability for workflow rules to be determined based on index information of the document</t>
  </si>
  <si>
    <t>Ability to provide workflow functionality such that in a parallel approval the following options are possible:
* All users must approve an item before moving to the next step
* One user must approve an item before moving to the next step
* Rejection by only one of the users will push the workflow back to the previous step</t>
  </si>
  <si>
    <t>Ability to provide supervisory levels or security to see status of documents in staff queues</t>
  </si>
  <si>
    <t>Ability to provide workflow functionality that allows for reporting on how long each step in a workflow is taking to perform, on average, over a given time period.</t>
  </si>
  <si>
    <t>Per user</t>
  </si>
  <si>
    <t>Per document type</t>
  </si>
  <si>
    <t>Ability to provide workflow functionality with the following options when reviewing an item:
* Approve
* Forward
* Hold / Pending
* Reject</t>
  </si>
  <si>
    <t>Ability to define maximum duration for Hold / Pending documents, and configure rules per document type, that the system should automatically change the appropriate status after that duration is reached.</t>
  </si>
  <si>
    <t>Ability to enable a user to approve a document in a workflow without having to open the document / approve directly from the queue.</t>
  </si>
  <si>
    <t>Ability to allow users to define conditions.</t>
  </si>
  <si>
    <t>Ability to use "rules-based" document automation.</t>
  </si>
  <si>
    <t>Ability to maintain an audit trail of document access, review, edit, and approval.</t>
  </si>
  <si>
    <t>Ability to include digital signature capabilities that can be used to authenticate the user.</t>
  </si>
  <si>
    <t>Ability to provide business process modeling, e.g., graphical representation of the process, which can be manipulated by the user to automate the process on-line.  The modeling establishes a network of activities and their logical relationships, criteria to indicate the start and termination of the process, information about each activity, e.g., participants, their organizational role or position, affected/associated software applications and data, etc., includes both manual and automated activities, references sub-processes which are separately modeled.</t>
  </si>
  <si>
    <t>Ability to include participants in a workflow enabled process can be a authorized user, a role (e.g., a group of participants exhibiting a specific set of attributes, qualifications, and/or skills), or an organizational unit.</t>
  </si>
  <si>
    <t>Ability to allow an organizational structure model to be defined on-line, showing each position, the relationships between positions, the person filling a position at a given point in time, roles, etc.</t>
  </si>
  <si>
    <t>Escalation procedures can be established for the system to invoke when deadlines are not met.</t>
  </si>
  <si>
    <t>The system records audit data of the historical progress of a process instance from start to end through all activities and transitions.</t>
  </si>
  <si>
    <t>Ability to define a work flow administrator with special set-up, control, auditing, and management capabilities.</t>
  </si>
  <si>
    <t>Bank Reconciliation</t>
  </si>
  <si>
    <t>Budgeting</t>
  </si>
  <si>
    <t>Cash Management</t>
  </si>
  <si>
    <t>Contract Management</t>
  </si>
  <si>
    <t>Fixed Assets</t>
  </si>
  <si>
    <t>General and Technical</t>
  </si>
  <si>
    <t>General Ledger</t>
  </si>
  <si>
    <t>Human Resources</t>
  </si>
  <si>
    <t>Misc Billing &amp; AR</t>
  </si>
  <si>
    <t>Payroll</t>
  </si>
  <si>
    <t>Project and Grant Accounting</t>
  </si>
  <si>
    <t>Purchasing</t>
  </si>
  <si>
    <t>Document Management</t>
  </si>
  <si>
    <t xml:space="preserve"> </t>
  </si>
  <si>
    <t>Palm Beach Transportation Planning Agency</t>
  </si>
  <si>
    <t>Product</t>
  </si>
  <si>
    <t>Primary Vendor Module Name Here</t>
  </si>
  <si>
    <t>Document Imports</t>
  </si>
  <si>
    <t>Ability to support all file types, with no restrictions.</t>
  </si>
  <si>
    <t>Ability to accommodate an unlimited number of indices per file/image.</t>
  </si>
  <si>
    <t>Hardware Description</t>
  </si>
  <si>
    <t>Required
Quantity</t>
  </si>
  <si>
    <t>Unit
Price</t>
  </si>
  <si>
    <t>N/A</t>
  </si>
  <si>
    <t>Application Software</t>
  </si>
  <si>
    <t>Implementation Services</t>
  </si>
  <si>
    <t>Training Services</t>
  </si>
  <si>
    <t>Totals</t>
  </si>
  <si>
    <t>Please add any additional modules proposed below those requested.</t>
  </si>
  <si>
    <t>Estimated
Hours</t>
  </si>
  <si>
    <t>Hourly
Rate</t>
  </si>
  <si>
    <t>Extended
Cost</t>
  </si>
  <si>
    <t>Core Modules</t>
  </si>
  <si>
    <t>Other Module 1</t>
  </si>
  <si>
    <t>Other Module 2</t>
  </si>
  <si>
    <t>Other Module 3</t>
  </si>
  <si>
    <t>Other Module 4</t>
  </si>
  <si>
    <t>Other Module 5</t>
  </si>
  <si>
    <t>Other Module 6</t>
  </si>
  <si>
    <t>Other Module 7</t>
  </si>
  <si>
    <t>Other Module 8</t>
  </si>
  <si>
    <t>Other Module 9</t>
  </si>
  <si>
    <t>Other Module 10</t>
  </si>
  <si>
    <t>Other Module 11</t>
  </si>
  <si>
    <t>Other Module 12</t>
  </si>
  <si>
    <t>Other Module 13</t>
  </si>
  <si>
    <t>Other Module 14</t>
  </si>
  <si>
    <t>Other Module 15</t>
  </si>
  <si>
    <t>Other Module 16</t>
  </si>
  <si>
    <t>Other Module 17</t>
  </si>
  <si>
    <t>Other Module 18</t>
  </si>
  <si>
    <t>Other Module 19</t>
  </si>
  <si>
    <t>Other Module 20</t>
  </si>
  <si>
    <t>Other Module 21</t>
  </si>
  <si>
    <t>Other Module 22</t>
  </si>
  <si>
    <t>Other Module 23</t>
  </si>
  <si>
    <t>Other Module 24</t>
  </si>
  <si>
    <t>Other Module 25</t>
  </si>
  <si>
    <t>Other Module 26</t>
  </si>
  <si>
    <t>Other Module 27</t>
  </si>
  <si>
    <t>Other Module 28</t>
  </si>
  <si>
    <t>Other Module 29</t>
  </si>
  <si>
    <t>Other Module 30</t>
  </si>
  <si>
    <t>Other Module 31</t>
  </si>
  <si>
    <t>Other Module 32</t>
  </si>
  <si>
    <t>Other Module 33</t>
  </si>
  <si>
    <t>Other Module 34</t>
  </si>
  <si>
    <t>Other Module 35</t>
  </si>
  <si>
    <t>Other Module 36</t>
  </si>
  <si>
    <t>Other Module 37</t>
  </si>
  <si>
    <t>Other Module 38</t>
  </si>
  <si>
    <t>Other Module 39</t>
  </si>
  <si>
    <t>Other Module 40</t>
  </si>
  <si>
    <t>Other Module 41</t>
  </si>
  <si>
    <t>Other Module 42</t>
  </si>
  <si>
    <t>Other Module 43</t>
  </si>
  <si>
    <t>Other Module 44</t>
  </si>
  <si>
    <t>Other Module 45</t>
  </si>
  <si>
    <t>Other Module 46</t>
  </si>
  <si>
    <t>Other Module 47</t>
  </si>
  <si>
    <t>Other Module 48</t>
  </si>
  <si>
    <t>Other Module 49</t>
  </si>
  <si>
    <t>Other Module 50</t>
  </si>
  <si>
    <t>Expanded Modules</t>
  </si>
  <si>
    <t>Grand Total</t>
  </si>
  <si>
    <t>Show Required/Optional Fields</t>
  </si>
  <si>
    <t>1. Pricing Form Legend</t>
  </si>
  <si>
    <t>Hide Required/Optional Fields</t>
  </si>
  <si>
    <t>All other cells are locked.</t>
  </si>
  <si>
    <t>2. Enter Basic Vendor Information</t>
  </si>
  <si>
    <t>Enter Vendor Name to the right:</t>
  </si>
  <si>
    <t>Vendor Name</t>
  </si>
  <si>
    <t>3. Enter Hosting/Licensing Model for Proposed Solution</t>
  </si>
  <si>
    <t>On-premise / Hosted?</t>
  </si>
  <si>
    <t>Perpetual / Subscription-based License?</t>
  </si>
  <si>
    <t>Comments</t>
  </si>
  <si>
    <t>4. Complete the following Pricing Tabs</t>
  </si>
  <si>
    <t>Tab Name</t>
  </si>
  <si>
    <t>Instructions</t>
  </si>
  <si>
    <t>Technical Training</t>
  </si>
  <si>
    <t>Please complete the Estimated Hours and Hourly Rate for Technical Training, indicating any additional info or 'No Bid' in the Comments column. Additional proposed modules can be added in the 'Module Summary' Tab</t>
  </si>
  <si>
    <t>End-User Training</t>
  </si>
  <si>
    <t>Please complete the Estimated Hours and Hourly Rate for End-User Training, indicating any additional info or 'No Bid' in the Comments column. Additional proposed modules can be added in the 'Module Summary' Tab</t>
  </si>
  <si>
    <t>5. Enter Any Misc Costs and/or Discounts</t>
  </si>
  <si>
    <t>Other Core Module Costs/Discounts</t>
  </si>
  <si>
    <t>Travel &amp; Lodging Costs</t>
  </si>
  <si>
    <t>Discount (if applicable)</t>
  </si>
  <si>
    <t>Other Expanded Modules Costs/Discounts</t>
  </si>
  <si>
    <t>6. Finalize Forms for Printing and Submission</t>
  </si>
  <si>
    <t>Additional rows are provided in each worksheet to accommodate additional proposed software and services.  Vendors are encouraged to "hide" unused extra rows in each worksheet before submission.</t>
  </si>
  <si>
    <t>All Green cells optional.</t>
  </si>
  <si>
    <t>Proposal Summary</t>
  </si>
  <si>
    <t>No data entry is required in the Proposal Summary.  Comments are optional for each Cost Category.</t>
  </si>
  <si>
    <t>Module Summary</t>
  </si>
  <si>
    <t>Please complete One-Time and On-Going Annual Application Software Costs, indicating any additional info or 'No Bid' in the Comments column.  Additional proposed modules can be added in the 'Module Summary' Tab.</t>
  </si>
  <si>
    <t>Other Software</t>
  </si>
  <si>
    <t>Please add any Other Software proposed including the Required Quantity, Unit Price, and related On-Going Annual Cost, if applicable.</t>
  </si>
  <si>
    <t>Hardware</t>
  </si>
  <si>
    <t>Please add any additional required/optional Hardware proposed including the Required Quantity, Unit Price, and related On-Going Annual Cost, if applicable.</t>
  </si>
  <si>
    <t>Please complete the Estimated Hours and Hourly Rate for Implementation Services, indicating any additional info or 'No Bid' in the Comments column.  Additional proposed modules can be added in the 'Module Summary' Tab.</t>
  </si>
  <si>
    <t>Data Conversion Services</t>
  </si>
  <si>
    <t>Please complete the Conversion Code, Estimated Hours, and Hourly Rate to perform the following Data Conversion Services.</t>
  </si>
  <si>
    <t>Interfaces</t>
  </si>
  <si>
    <t>Please complete the Estimated Hours, Hourly Rate, and On-Going Annual Cost, if applicable, to develop the following Interfaces, indicating any additional info or 'No Bid' in the Comments column.</t>
  </si>
  <si>
    <t>Form Services</t>
  </si>
  <si>
    <t>Please complete the Estimated Hours and Hourly Rate to perform the following Form Services.</t>
  </si>
  <si>
    <t>Modifications</t>
  </si>
  <si>
    <t>Please add the Estimated Hours, Hourly Rate, and On-Going Annual Cost, if applicable, to perform any required/optional Modifications.   The related Module and Spec # should be noted.</t>
  </si>
  <si>
    <t>Other Implementation Services</t>
  </si>
  <si>
    <t>Please add any Other Implementation Services proposed including the Estimated Hours and Hourly Rate.</t>
  </si>
  <si>
    <t>Cost Category</t>
  </si>
  <si>
    <t>One-Time
Cost</t>
  </si>
  <si>
    <t>On-Going
Annual Cost</t>
  </si>
  <si>
    <t>Core Components</t>
  </si>
  <si>
    <t>State and City Sales Tax (FOB)</t>
  </si>
  <si>
    <t>Expanded Components</t>
  </si>
  <si>
    <t>Subtotal - Core Modules</t>
  </si>
  <si>
    <t>Software Name</t>
  </si>
  <si>
    <t>Source Code Escrow</t>
  </si>
  <si>
    <t>Disaster Recovery</t>
  </si>
  <si>
    <t>Zip+4 Software</t>
  </si>
  <si>
    <t>Workstation Software</t>
  </si>
  <si>
    <t>Report Writer</t>
  </si>
  <si>
    <t>Relational Database</t>
  </si>
  <si>
    <t>Forms Generator</t>
  </si>
  <si>
    <t>Number</t>
  </si>
  <si>
    <t>Area</t>
  </si>
  <si>
    <t>Requested Conversion item</t>
  </si>
  <si>
    <r>
      <t>Conversion Code</t>
    </r>
    <r>
      <rPr>
        <b/>
        <vertAlign val="superscript"/>
        <sz val="11"/>
        <color theme="0"/>
        <rFont val="Calibri"/>
        <family val="2"/>
        <scheme val="minor"/>
      </rPr>
      <t>1</t>
    </r>
  </si>
  <si>
    <t>Checks</t>
  </si>
  <si>
    <t>Invoices</t>
  </si>
  <si>
    <t>Vendor File (complete)</t>
  </si>
  <si>
    <t>All chart of account codes, accounts, and descriptions</t>
  </si>
  <si>
    <t xml:space="preserve">Ending balances, project, work order, job # </t>
  </si>
  <si>
    <t>Detailed information by Project ID number for all open projects including funding, status, tasks, and maps</t>
  </si>
  <si>
    <t>Employee position and demographics</t>
  </si>
  <si>
    <t>Accrual balances (Current, MTD, QTD, YTD, FYTD)</t>
  </si>
  <si>
    <t>Add pays, adjustments before taxes, tax, deductions, benefits</t>
  </si>
  <si>
    <t>Check History</t>
  </si>
  <si>
    <t>Earnings/Deductions History</t>
  </si>
  <si>
    <t>Personnel Action History</t>
  </si>
  <si>
    <t>Time and Attendance History</t>
  </si>
  <si>
    <t>Accounts files, bid files, contract files, inventory item transactions, item files, purchase order files, purchase requisition files, stock requisition files, and vendor files.</t>
  </si>
  <si>
    <t>Non-Core Modules</t>
  </si>
  <si>
    <t>Subtotal - Non-Core Modules</t>
  </si>
  <si>
    <r>
      <rPr>
        <b/>
        <vertAlign val="superscript"/>
        <sz val="11"/>
        <color theme="0"/>
        <rFont val="Calibri"/>
        <family val="2"/>
        <scheme val="minor"/>
      </rPr>
      <t>1</t>
    </r>
    <r>
      <rPr>
        <b/>
        <sz val="11"/>
        <color theme="0"/>
        <rFont val="Calibri"/>
        <family val="2"/>
        <scheme val="minor"/>
      </rPr>
      <t>Data Conversion Codes</t>
    </r>
  </si>
  <si>
    <t>A</t>
  </si>
  <si>
    <t>Utilize/refine existing conversion tools/scripts</t>
  </si>
  <si>
    <t>B</t>
  </si>
  <si>
    <t>Develop conversion scripts</t>
  </si>
  <si>
    <t>C</t>
  </si>
  <si>
    <t>Automated conversion not realistic/appropriate: Manual conversion is targeted</t>
  </si>
  <si>
    <t>D</t>
  </si>
  <si>
    <t>Other data conversion approach, please briefly describe in ‘Comments’ column</t>
  </si>
  <si>
    <t>E</t>
  </si>
  <si>
    <t>Not enough information/Need clarification/Item should be addressed during implementation</t>
  </si>
  <si>
    <t>Data Flow
Item #</t>
  </si>
  <si>
    <t>Data Flow
Description</t>
  </si>
  <si>
    <t>Source
Application</t>
  </si>
  <si>
    <t>Target
Application</t>
  </si>
  <si>
    <t>Integration throughout ERP applications with document management system</t>
  </si>
  <si>
    <t>ERP/Document Mgmt.</t>
  </si>
  <si>
    <t>Import bank statement electronic file</t>
  </si>
  <si>
    <t xml:space="preserve">Bank Reconciliation </t>
  </si>
  <si>
    <t xml:space="preserve">Send Positive Pay files to bank </t>
  </si>
  <si>
    <t>Yearly 1099 &amp; W2 submission </t>
  </si>
  <si>
    <t>US Treasury</t>
  </si>
  <si>
    <t>Export of Payroll Direct Deposit data</t>
  </si>
  <si>
    <t>Import/export employee demographic and benefit election information to/from the benefit providers and to/from human resource module.</t>
  </si>
  <si>
    <t>Benefit Providers/ERP HR</t>
  </si>
  <si>
    <t>HR/Benefit Providers</t>
  </si>
  <si>
    <t>Integrate the Human Resource module with the E-Verify system verifying social security numbers or passport ids for I-9 compliance.</t>
  </si>
  <si>
    <t>Human Resource</t>
  </si>
  <si>
    <t>E-Verify</t>
  </si>
  <si>
    <t>Florida Retirement System pension payment</t>
  </si>
  <si>
    <t>State of Florida Dept of Revenue</t>
  </si>
  <si>
    <t>Deferred Compensation payments</t>
  </si>
  <si>
    <t>Florida Municipal Pension Trust Fund</t>
  </si>
  <si>
    <t>Fica, medicare and withholding tax payments</t>
  </si>
  <si>
    <t>Internal Revenue Service</t>
  </si>
  <si>
    <t>Reemployment Tax (Unemployment)</t>
  </si>
  <si>
    <t>Employer's Quarterly Federal Tax Return</t>
  </si>
  <si>
    <t>Functional Area</t>
  </si>
  <si>
    <t>Form Name</t>
  </si>
  <si>
    <t>AP Check</t>
  </si>
  <si>
    <t>1099 forms-specify types needed (i.e. M, INT, S, etc.)</t>
  </si>
  <si>
    <t>EFT/ACH</t>
  </si>
  <si>
    <t>Contracts</t>
  </si>
  <si>
    <t>Contract</t>
  </si>
  <si>
    <t>Master Agreement</t>
  </si>
  <si>
    <t>Misc Billing</t>
  </si>
  <si>
    <t>Invoice</t>
  </si>
  <si>
    <t>Billing statement</t>
  </si>
  <si>
    <t>Pay check</t>
  </si>
  <si>
    <t>Pay check stub</t>
  </si>
  <si>
    <t>Direct deposit advice</t>
  </si>
  <si>
    <t>Earnings statement</t>
  </si>
  <si>
    <t>W2</t>
  </si>
  <si>
    <t>Federal Tax Forms</t>
  </si>
  <si>
    <t>941 Quarterly</t>
  </si>
  <si>
    <t>Cover sheet for the W2 (W3)</t>
  </si>
  <si>
    <t>Purchase order</t>
  </si>
  <si>
    <t>Requisition</t>
  </si>
  <si>
    <t>Request for Bid</t>
  </si>
  <si>
    <t>Statement of Net Position Governmental Activities</t>
  </si>
  <si>
    <t>Statement of Revenue, Expenditures, and Changes in Net Position Governmental Funds</t>
  </si>
  <si>
    <t>Payroll Expense</t>
  </si>
  <si>
    <t>Consultant Expense</t>
  </si>
  <si>
    <t>Invoice Expenditures Breakdown</t>
  </si>
  <si>
    <t>Cumulative Project Costs</t>
  </si>
  <si>
    <t>Task Expense</t>
  </si>
  <si>
    <t>In-Kind Expense Cumulative</t>
  </si>
  <si>
    <t>In-Kind Expense Calculation</t>
  </si>
  <si>
    <t>Transportation Disadvantaged Invoice</t>
  </si>
  <si>
    <t>Module</t>
  </si>
  <si>
    <t>Spec #</t>
  </si>
  <si>
    <t>Hardware Design and Installation Consulting</t>
  </si>
  <si>
    <t>Software Installation</t>
  </si>
  <si>
    <t>Report Development Assistance</t>
  </si>
  <si>
    <t>Change Management</t>
  </si>
  <si>
    <t>Testing Assistance</t>
  </si>
  <si>
    <t>Operational Redesign</t>
  </si>
  <si>
    <t>System Documentation</t>
  </si>
  <si>
    <t>Knowledge Transfer</t>
  </si>
  <si>
    <t>3 Months Post Go-Live Support</t>
  </si>
  <si>
    <t>Post Implementation Period Processing Support</t>
  </si>
  <si>
    <r>
      <rPr>
        <sz val="10"/>
        <color theme="0"/>
        <rFont val="Trebuchet MS"/>
        <family val="2"/>
      </rPr>
      <t>Both a hosted and on-premise solution are being strongly considered.  The decision will be based on the options provided, using the evaluation criteria outlined in the RFP.  Please indicate if the proposed solution reflected in this pricing form is hosted.</t>
    </r>
    <r>
      <rPr>
        <sz val="11"/>
        <color theme="0"/>
        <rFont val="Trebuchet MS"/>
        <family val="2"/>
      </rPr>
      <t xml:space="preserve">
</t>
    </r>
    <r>
      <rPr>
        <sz val="9"/>
        <color theme="0"/>
        <rFont val="Trebuchet MS"/>
        <family val="2"/>
      </rPr>
      <t xml:space="preserve">
</t>
    </r>
    <r>
      <rPr>
        <sz val="10"/>
        <color theme="0"/>
        <rFont val="Trebuchet MS"/>
        <family val="2"/>
      </rPr>
      <t>Additionally, please note if a perpetual license or subscription-based license is proposed.</t>
    </r>
  </si>
  <si>
    <r>
      <rPr>
        <b/>
        <u/>
        <sz val="11"/>
        <color theme="0"/>
        <rFont val="Trebuchet MS"/>
        <family val="2"/>
      </rPr>
      <t>One-Time</t>
    </r>
    <r>
      <rPr>
        <b/>
        <sz val="11"/>
        <color theme="0"/>
        <rFont val="Trebuchet MS"/>
        <family val="2"/>
      </rPr>
      <t xml:space="preserve"> </t>
    </r>
    <r>
      <rPr>
        <sz val="11"/>
        <color theme="0"/>
        <rFont val="Trebuchet MS"/>
        <family val="2"/>
      </rPr>
      <t>State and City Sales Tax (FOB)</t>
    </r>
  </si>
  <si>
    <r>
      <rPr>
        <b/>
        <u/>
        <sz val="11"/>
        <color theme="0"/>
        <rFont val="Trebuchet MS"/>
        <family val="2"/>
      </rPr>
      <t>On-Going Annual</t>
    </r>
    <r>
      <rPr>
        <b/>
        <sz val="11"/>
        <color theme="0"/>
        <rFont val="Trebuchet MS"/>
        <family val="2"/>
      </rPr>
      <t xml:space="preserve"> </t>
    </r>
    <r>
      <rPr>
        <sz val="11"/>
        <color theme="0"/>
        <rFont val="Trebuchet MS"/>
        <family val="2"/>
      </rPr>
      <t>State and City Sales Tax (FOB)</t>
    </r>
  </si>
  <si>
    <r>
      <rPr>
        <b/>
        <u/>
        <sz val="11"/>
        <color theme="0"/>
        <rFont val="Trebuchet MS"/>
        <family val="2"/>
      </rPr>
      <t>One-Time</t>
    </r>
    <r>
      <rPr>
        <sz val="11"/>
        <color theme="0"/>
        <rFont val="Trebuchet MS"/>
        <family val="2"/>
      </rPr>
      <t xml:space="preserve"> State and City Sales Tax (FOB)</t>
    </r>
  </si>
  <si>
    <t>All White cells required.</t>
  </si>
  <si>
    <t>TBA</t>
  </si>
  <si>
    <t>Import a file from  Procurement Card software to ERP Accounts Payable.</t>
  </si>
  <si>
    <t>One-Time
Costs</t>
  </si>
  <si>
    <t>On-Going
Annual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</si>
</sst>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28" x14ac:knownFonts="1">
    <font>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1"/>
      <name val="Trebuchet MS"/>
      <family val="2"/>
    </font>
    <font>
      <sz val="11"/>
      <name val="Trebuchet MS"/>
      <family val="2"/>
    </font>
    <font>
      <b/>
      <sz val="14"/>
      <color theme="0"/>
      <name val="Trebuchet MS"/>
      <family val="2"/>
    </font>
    <font>
      <sz val="14"/>
      <color theme="0"/>
      <name val="Trebuchet MS"/>
      <family val="2"/>
    </font>
    <font>
      <sz val="16"/>
      <color theme="0"/>
      <name val="Trebuchet MS"/>
      <family val="2"/>
    </font>
    <font>
      <b/>
      <sz val="12"/>
      <name val="Trebuchet MS"/>
      <family val="2"/>
    </font>
    <font>
      <b/>
      <i/>
      <sz val="11"/>
      <color theme="0"/>
      <name val="Calibri"/>
      <family val="2"/>
      <scheme val="minor"/>
    </font>
    <font>
      <i/>
      <sz val="11"/>
      <color theme="1"/>
      <name val="Calibri"/>
      <family val="2"/>
      <scheme val="minor"/>
    </font>
    <font>
      <b/>
      <i/>
      <sz val="11"/>
      <color theme="1"/>
      <name val="Calibri"/>
      <family val="2"/>
      <scheme val="minor"/>
    </font>
    <font>
      <b/>
      <sz val="16"/>
      <color theme="0"/>
      <name val="Trebuchet MS"/>
      <family val="2"/>
    </font>
    <font>
      <b/>
      <sz val="14"/>
      <name val="Trebuchet MS"/>
      <family val="2"/>
    </font>
    <font>
      <b/>
      <sz val="11"/>
      <color theme="0"/>
      <name val="Trebuchet MS"/>
      <family val="2"/>
    </font>
    <font>
      <b/>
      <sz val="11"/>
      <color theme="1"/>
      <name val="Trebuchet MS"/>
      <family val="2"/>
    </font>
    <font>
      <b/>
      <sz val="11"/>
      <name val="Trebuchet MS"/>
      <family val="2"/>
    </font>
    <font>
      <b/>
      <vertAlign val="superscript"/>
      <sz val="11"/>
      <color theme="0"/>
      <name val="Calibri"/>
      <family val="2"/>
      <scheme val="minor"/>
    </font>
    <font>
      <b/>
      <sz val="10"/>
      <color theme="0"/>
      <name val="Calibri"/>
      <family val="2"/>
      <scheme val="minor"/>
    </font>
    <font>
      <i/>
      <sz val="11"/>
      <color theme="0"/>
      <name val="Calibri"/>
      <family val="2"/>
      <scheme val="minor"/>
    </font>
    <font>
      <sz val="11"/>
      <color theme="0"/>
      <name val="Trebuchet MS"/>
      <family val="2"/>
    </font>
    <font>
      <sz val="10"/>
      <color theme="0"/>
      <name val="Trebuchet MS"/>
      <family val="2"/>
    </font>
    <font>
      <sz val="9"/>
      <color theme="0"/>
      <name val="Trebuchet MS"/>
      <family val="2"/>
    </font>
    <font>
      <b/>
      <u/>
      <sz val="11"/>
      <color theme="0"/>
      <name val="Trebuchet MS"/>
      <family val="2"/>
    </font>
    <font>
      <i/>
      <sz val="11"/>
      <color theme="0"/>
      <name val="Trebuchet MS"/>
      <family val="2"/>
    </font>
    <font>
      <sz val="12"/>
      <color theme="0"/>
      <name val="Trebuchet MS"/>
      <family val="2"/>
    </font>
  </fonts>
  <fills count="13">
    <fill>
      <patternFill patternType="none"/>
    </fill>
    <fill>
      <patternFill patternType="gray125"/>
    </fill>
    <fill>
      <patternFill patternType="solid">
        <fgColor theme="0"/>
        <bgColor indexed="64"/>
      </patternFill>
    </fill>
    <fill>
      <patternFill patternType="solid">
        <fgColor rgb="FF807F83"/>
        <bgColor indexed="64"/>
      </patternFill>
    </fill>
    <fill>
      <patternFill patternType="solid">
        <fgColor rgb="FF56A0D3"/>
        <bgColor indexed="64"/>
      </patternFill>
    </fill>
    <fill>
      <patternFill patternType="solid">
        <fgColor rgb="FF949B50"/>
        <bgColor indexed="64"/>
      </patternFill>
    </fill>
    <fill>
      <patternFill patternType="solid">
        <fgColor rgb="FF1C75BB"/>
        <bgColor indexed="64"/>
      </patternFill>
    </fill>
    <fill>
      <patternFill patternType="solid">
        <fgColor rgb="FFF54D5A"/>
        <bgColor indexed="64"/>
      </patternFill>
    </fill>
    <fill>
      <patternFill patternType="solid">
        <fgColor rgb="FF02E16C"/>
        <bgColor indexed="64"/>
      </patternFill>
    </fill>
    <fill>
      <patternFill patternType="solid">
        <fgColor rgb="FF6C6D7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21A4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807F83"/>
      </left>
      <right style="thick">
        <color rgb="FF807F83"/>
      </right>
      <top style="thick">
        <color rgb="FF807F83"/>
      </top>
      <bottom style="thick">
        <color rgb="FF807F83"/>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rgb="FF00539B"/>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thick">
        <color rgb="FF807F83"/>
      </left>
      <right/>
      <top style="thick">
        <color rgb="FF807F83"/>
      </top>
      <bottom/>
      <diagonal/>
    </border>
    <border>
      <left/>
      <right/>
      <top style="thick">
        <color rgb="FF807F83"/>
      </top>
      <bottom/>
      <diagonal/>
    </border>
    <border>
      <left style="thick">
        <color rgb="FF807F83"/>
      </left>
      <right/>
      <top/>
      <bottom style="thick">
        <color rgb="FF807F83"/>
      </bottom>
      <diagonal/>
    </border>
    <border>
      <left/>
      <right/>
      <top/>
      <bottom style="thick">
        <color rgb="FF807F83"/>
      </bottom>
      <diagonal/>
    </border>
    <border>
      <left style="medium">
        <color rgb="FF807F83"/>
      </left>
      <right style="thin">
        <color theme="0"/>
      </right>
      <top style="thin">
        <color theme="0"/>
      </top>
      <bottom style="thin">
        <color theme="0"/>
      </bottom>
      <diagonal/>
    </border>
    <border>
      <left style="thin">
        <color theme="0"/>
      </left>
      <right style="medium">
        <color rgb="FF807F83"/>
      </right>
      <top style="thin">
        <color theme="0"/>
      </top>
      <bottom style="thin">
        <color theme="0"/>
      </bottom>
      <diagonal/>
    </border>
    <border>
      <left style="medium">
        <color rgb="FF00539B"/>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rgb="FF00539B"/>
      </right>
      <top style="thin">
        <color theme="0"/>
      </top>
      <bottom/>
      <diagonal/>
    </border>
    <border>
      <left style="medium">
        <color rgb="FF1C75BB"/>
      </left>
      <right style="thin">
        <color theme="0"/>
      </right>
      <top style="medium">
        <color rgb="FF1C75BB"/>
      </top>
      <bottom style="thin">
        <color theme="0"/>
      </bottom>
      <diagonal/>
    </border>
    <border>
      <left style="thin">
        <color theme="0"/>
      </left>
      <right style="thin">
        <color theme="0"/>
      </right>
      <top style="medium">
        <color rgb="FF1C75BB"/>
      </top>
      <bottom style="thin">
        <color theme="0"/>
      </bottom>
      <diagonal/>
    </border>
    <border>
      <left style="thin">
        <color theme="0"/>
      </left>
      <right style="medium">
        <color rgb="FF1C75BB"/>
      </right>
      <top style="medium">
        <color rgb="FF1C75BB"/>
      </top>
      <bottom style="thin">
        <color theme="0"/>
      </bottom>
      <diagonal/>
    </border>
    <border>
      <left style="medium">
        <color rgb="FF1C75BB"/>
      </left>
      <right/>
      <top style="thin">
        <color theme="0"/>
      </top>
      <bottom style="thin">
        <color theme="0"/>
      </bottom>
      <diagonal/>
    </border>
    <border>
      <left/>
      <right style="medium">
        <color rgb="FF1C75BB"/>
      </right>
      <top style="thin">
        <color theme="0"/>
      </top>
      <bottom style="thin">
        <color theme="0"/>
      </bottom>
      <diagonal/>
    </border>
    <border>
      <left style="medium">
        <color rgb="FF1C75BB"/>
      </left>
      <right style="thin">
        <color theme="0"/>
      </right>
      <top style="thin">
        <color theme="0"/>
      </top>
      <bottom style="thin">
        <color theme="0"/>
      </bottom>
      <diagonal/>
    </border>
    <border>
      <left style="thin">
        <color theme="0"/>
      </left>
      <right style="medium">
        <color rgb="FF1C75BB"/>
      </right>
      <top style="thin">
        <color theme="0"/>
      </top>
      <bottom style="thin">
        <color theme="0"/>
      </bottom>
      <diagonal/>
    </border>
    <border>
      <left style="medium">
        <color rgb="FF1C75BB"/>
      </left>
      <right style="thin">
        <color theme="0"/>
      </right>
      <top style="thin">
        <color theme="0"/>
      </top>
      <bottom style="medium">
        <color rgb="FF1C75BB"/>
      </bottom>
      <diagonal/>
    </border>
    <border>
      <left style="thin">
        <color theme="0"/>
      </left>
      <right style="thin">
        <color theme="0"/>
      </right>
      <top style="thin">
        <color theme="0"/>
      </top>
      <bottom style="medium">
        <color rgb="FF1C75BB"/>
      </bottom>
      <diagonal/>
    </border>
    <border>
      <left style="thin">
        <color theme="0"/>
      </left>
      <right style="medium">
        <color rgb="FF1C75BB"/>
      </right>
      <top style="thin">
        <color theme="0"/>
      </top>
      <bottom style="medium">
        <color rgb="FF1C75BB"/>
      </bottom>
      <diagonal/>
    </border>
    <border>
      <left/>
      <right style="thin">
        <color theme="0"/>
      </right>
      <top style="medium">
        <color rgb="FF1C75BB"/>
      </top>
      <bottom style="thin">
        <color theme="0"/>
      </bottom>
      <diagonal/>
    </border>
    <border>
      <left style="thin">
        <color theme="0"/>
      </left>
      <right/>
      <top style="medium">
        <color rgb="FF1C75BB"/>
      </top>
      <bottom style="thin">
        <color theme="0"/>
      </bottom>
      <diagonal/>
    </border>
    <border>
      <left style="thin">
        <color theme="0"/>
      </left>
      <right/>
      <top style="thin">
        <color theme="0"/>
      </top>
      <bottom style="medium">
        <color rgb="FF1C75BB"/>
      </bottom>
      <diagonal/>
    </border>
    <border>
      <left style="medium">
        <color rgb="FF1C75BB"/>
      </left>
      <right/>
      <top style="thin">
        <color theme="0"/>
      </top>
      <bottom style="medium">
        <color rgb="FF1C75BB"/>
      </bottom>
      <diagonal/>
    </border>
    <border>
      <left/>
      <right/>
      <top style="thin">
        <color theme="0"/>
      </top>
      <bottom style="medium">
        <color rgb="FF1C75BB"/>
      </bottom>
      <diagonal/>
    </border>
    <border>
      <left/>
      <right style="thin">
        <color theme="0"/>
      </right>
      <top style="thin">
        <color theme="0"/>
      </top>
      <bottom style="medium">
        <color rgb="FF1C75BB"/>
      </bottom>
      <diagonal/>
    </border>
    <border>
      <left style="medium">
        <color rgb="FF1C75BB"/>
      </left>
      <right/>
      <top style="medium">
        <color rgb="FF1C75BB"/>
      </top>
      <bottom/>
      <diagonal/>
    </border>
    <border>
      <left/>
      <right/>
      <top style="medium">
        <color rgb="FF1C75BB"/>
      </top>
      <bottom/>
      <diagonal/>
    </border>
    <border>
      <left/>
      <right style="medium">
        <color rgb="FF1C75BB"/>
      </right>
      <top style="medium">
        <color rgb="FF1C75BB"/>
      </top>
      <bottom/>
      <diagonal/>
    </border>
    <border>
      <left style="medium">
        <color rgb="FF1C75BB"/>
      </left>
      <right/>
      <top/>
      <bottom/>
      <diagonal/>
    </border>
    <border>
      <left/>
      <right style="medium">
        <color rgb="FF1C75BB"/>
      </right>
      <top/>
      <bottom/>
      <diagonal/>
    </border>
    <border>
      <left style="medium">
        <color rgb="FF1C75BB"/>
      </left>
      <right/>
      <top/>
      <bottom style="medium">
        <color rgb="FF1C75BB"/>
      </bottom>
      <diagonal/>
    </border>
    <border>
      <left/>
      <right/>
      <top/>
      <bottom style="medium">
        <color rgb="FF1C75BB"/>
      </bottom>
      <diagonal/>
    </border>
    <border>
      <left/>
      <right style="medium">
        <color rgb="FF1C75BB"/>
      </right>
      <top/>
      <bottom style="medium">
        <color rgb="FF1C75BB"/>
      </bottom>
      <diagonal/>
    </border>
    <border>
      <left style="medium">
        <color rgb="FF1C75BB"/>
      </left>
      <right/>
      <top style="medium">
        <color rgb="FF1C75BB"/>
      </top>
      <bottom style="thin">
        <color theme="0"/>
      </bottom>
      <diagonal/>
    </border>
    <border>
      <left/>
      <right/>
      <top style="medium">
        <color rgb="FF1C75BB"/>
      </top>
      <bottom style="thin">
        <color theme="0"/>
      </bottom>
      <diagonal/>
    </border>
    <border>
      <left/>
      <right style="medium">
        <color rgb="FF1C75BB"/>
      </right>
      <top style="medium">
        <color rgb="FF1C75BB"/>
      </top>
      <bottom style="thin">
        <color theme="0"/>
      </bottom>
      <diagonal/>
    </border>
  </borders>
  <cellStyleXfs count="1">
    <xf numFmtId="0" fontId="0" fillId="0" borderId="0"/>
  </cellStyleXfs>
  <cellXfs count="344">
    <xf numFmtId="0" fontId="0" fillId="0" borderId="0" xfId="0"/>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0" xfId="0" applyFont="1" applyFill="1" applyBorder="1" applyAlignment="1">
      <alignment horizontal="center" vertical="center"/>
    </xf>
    <xf numFmtId="0" fontId="5" fillId="0" borderId="5" xfId="0" applyFont="1" applyFill="1" applyBorder="1" applyAlignment="1">
      <alignment horizontal="left" vertical="center" wrapText="1" indent="2"/>
    </xf>
    <xf numFmtId="0" fontId="5" fillId="0" borderId="1" xfId="0" applyFont="1" applyFill="1" applyBorder="1"/>
    <xf numFmtId="0" fontId="5" fillId="0" borderId="10" xfId="0" applyFont="1" applyFill="1" applyBorder="1"/>
    <xf numFmtId="0" fontId="5" fillId="0" borderId="11" xfId="0" applyFont="1" applyFill="1" applyBorder="1"/>
    <xf numFmtId="0" fontId="5" fillId="0" borderId="15" xfId="0" applyFont="1" applyFill="1" applyBorder="1"/>
    <xf numFmtId="0" fontId="7" fillId="0" borderId="16" xfId="0" applyFont="1" applyFill="1" applyBorder="1"/>
    <xf numFmtId="0" fontId="9" fillId="0" borderId="0" xfId="0" applyFont="1" applyFill="1" applyAlignment="1">
      <alignment horizontal="center"/>
    </xf>
    <xf numFmtId="0" fontId="10" fillId="8" borderId="2" xfId="0" applyFont="1" applyFill="1" applyBorder="1" applyAlignment="1">
      <alignment horizontal="center"/>
    </xf>
    <xf numFmtId="0" fontId="8"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xf numFmtId="0" fontId="5" fillId="0" borderId="4" xfId="0" applyFont="1" applyBorder="1"/>
    <xf numFmtId="0" fontId="5" fillId="0" borderId="1" xfId="0" applyFont="1" applyFill="1" applyBorder="1" applyAlignment="1">
      <alignment horizontal="center" vertical="center" wrapText="1"/>
    </xf>
    <xf numFmtId="0" fontId="5" fillId="0" borderId="1" xfId="0" applyFont="1" applyBorder="1"/>
    <xf numFmtId="0" fontId="5" fillId="0" borderId="6" xfId="0" applyFont="1" applyBorder="1"/>
    <xf numFmtId="0" fontId="5" fillId="0" borderId="11" xfId="0" applyFont="1" applyFill="1" applyBorder="1" applyAlignment="1">
      <alignment horizontal="center" vertical="center" wrapText="1"/>
    </xf>
    <xf numFmtId="0" fontId="5" fillId="0" borderId="11" xfId="0" applyFont="1" applyBorder="1"/>
    <xf numFmtId="0" fontId="5" fillId="0" borderId="8" xfId="0" applyFont="1" applyBorder="1"/>
    <xf numFmtId="0" fontId="9" fillId="0" borderId="0" xfId="0" applyFont="1" applyFill="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7" fillId="7" borderId="16" xfId="0" applyFont="1" applyFill="1" applyBorder="1" applyAlignment="1">
      <alignment horizontal="center"/>
    </xf>
    <xf numFmtId="0" fontId="5" fillId="0" borderId="3" xfId="0" applyFont="1" applyFill="1" applyBorder="1" applyAlignment="1">
      <alignment horizontal="left" vertical="center" wrapText="1" indent="2"/>
    </xf>
    <xf numFmtId="0" fontId="5" fillId="0" borderId="7" xfId="0" applyFont="1" applyFill="1" applyBorder="1" applyAlignment="1">
      <alignment horizontal="left" vertical="center" wrapText="1" indent="2"/>
    </xf>
    <xf numFmtId="3" fontId="0" fillId="0" borderId="0" xfId="0" applyNumberFormat="1"/>
    <xf numFmtId="0" fontId="0" fillId="0" borderId="0" xfId="0" applyAlignment="1">
      <alignment vertical="center"/>
    </xf>
    <xf numFmtId="164" fontId="0" fillId="10" borderId="21" xfId="0" applyNumberFormat="1" applyFill="1" applyBorder="1" applyAlignment="1">
      <alignment horizontal="center" vertical="center"/>
    </xf>
    <xf numFmtId="3" fontId="11" fillId="4" borderId="21" xfId="0" applyNumberFormat="1" applyFont="1" applyFill="1" applyBorder="1" applyAlignment="1">
      <alignment horizontal="center" vertical="center"/>
    </xf>
    <xf numFmtId="164" fontId="11" fillId="4" borderId="21" xfId="0" applyNumberFormat="1" applyFont="1" applyFill="1" applyBorder="1" applyAlignment="1">
      <alignment horizontal="center" vertical="center"/>
    </xf>
    <xf numFmtId="3" fontId="0" fillId="10" borderId="21" xfId="0" applyNumberFormat="1" applyFill="1" applyBorder="1" applyAlignment="1">
      <alignment horizontal="center" vertical="center"/>
    </xf>
    <xf numFmtId="3" fontId="11" fillId="5" borderId="21" xfId="0" applyNumberFormat="1" applyFont="1" applyFill="1" applyBorder="1" applyAlignment="1">
      <alignment horizontal="center" vertical="center"/>
    </xf>
    <xf numFmtId="164" fontId="11" fillId="5"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0" fontId="3" fillId="4" borderId="21" xfId="0" applyFont="1" applyFill="1" applyBorder="1" applyAlignment="1">
      <alignment horizontal="center" vertical="center"/>
    </xf>
    <xf numFmtId="0" fontId="3" fillId="10" borderId="21" xfId="0" applyFont="1" applyFill="1" applyBorder="1" applyAlignment="1">
      <alignment horizontal="center" vertical="center"/>
    </xf>
    <xf numFmtId="3" fontId="0" fillId="10" borderId="21" xfId="0" applyNumberFormat="1" applyFill="1" applyBorder="1" applyAlignment="1">
      <alignment horizontal="center"/>
    </xf>
    <xf numFmtId="164" fontId="0" fillId="10" borderId="21" xfId="0" applyNumberFormat="1" applyFill="1" applyBorder="1" applyAlignment="1">
      <alignment horizontal="center"/>
    </xf>
    <xf numFmtId="164" fontId="12" fillId="10" borderId="21" xfId="0" applyNumberFormat="1" applyFont="1" applyFill="1" applyBorder="1" applyAlignment="1">
      <alignment horizontal="center"/>
    </xf>
    <xf numFmtId="164" fontId="2" fillId="10" borderId="21" xfId="0" applyNumberFormat="1" applyFont="1" applyFill="1" applyBorder="1" applyAlignment="1">
      <alignment horizontal="center"/>
    </xf>
    <xf numFmtId="3" fontId="3" fillId="5" borderId="21" xfId="0" applyNumberFormat="1" applyFont="1" applyFill="1" applyBorder="1" applyAlignment="1">
      <alignment horizontal="center" vertical="center"/>
    </xf>
    <xf numFmtId="0" fontId="11" fillId="5" borderId="21" xfId="0" applyFont="1" applyFill="1" applyBorder="1" applyAlignment="1">
      <alignment horizontal="center" vertical="center"/>
    </xf>
    <xf numFmtId="164" fontId="3" fillId="5" borderId="21" xfId="0" applyNumberFormat="1" applyFont="1" applyFill="1" applyBorder="1" applyAlignment="1">
      <alignment horizontal="center" vertical="center"/>
    </xf>
    <xf numFmtId="0" fontId="3" fillId="5" borderId="21" xfId="0" applyFont="1" applyFill="1" applyBorder="1" applyAlignment="1">
      <alignment horizontal="center" vertical="center"/>
    </xf>
    <xf numFmtId="0" fontId="6" fillId="3" borderId="9" xfId="0" applyFont="1" applyFill="1" applyBorder="1" applyAlignment="1">
      <alignment vertical="center"/>
    </xf>
    <xf numFmtId="0" fontId="6" fillId="3" borderId="9" xfId="0" applyFont="1" applyFill="1" applyBorder="1" applyAlignment="1">
      <alignment horizontal="center" vertical="center"/>
    </xf>
    <xf numFmtId="0" fontId="17" fillId="11" borderId="9" xfId="0" applyFont="1" applyFill="1" applyBorder="1" applyAlignment="1">
      <alignment horizontal="left" vertical="center" indent="1"/>
    </xf>
    <xf numFmtId="0" fontId="6" fillId="3" borderId="28" xfId="0" applyFont="1" applyFill="1" applyBorder="1" applyAlignment="1">
      <alignment vertical="center"/>
    </xf>
    <xf numFmtId="0" fontId="6" fillId="3" borderId="29" xfId="0" applyFont="1" applyFill="1" applyBorder="1" applyAlignment="1">
      <alignment horizontal="center" vertical="center"/>
    </xf>
    <xf numFmtId="0" fontId="6" fillId="3" borderId="30" xfId="0" applyFont="1" applyFill="1" applyBorder="1" applyAlignment="1">
      <alignment vertical="center"/>
    </xf>
    <xf numFmtId="0" fontId="7" fillId="7" borderId="9" xfId="0" applyFont="1" applyFill="1" applyBorder="1" applyAlignment="1">
      <alignment horizontal="center" vertical="center" wrapText="1"/>
    </xf>
    <xf numFmtId="0" fontId="15" fillId="8" borderId="9" xfId="0" applyFont="1" applyFill="1" applyBorder="1" applyAlignment="1">
      <alignment horizontal="center" vertical="center" wrapText="1"/>
    </xf>
    <xf numFmtId="164" fontId="18" fillId="8" borderId="9" xfId="0" applyNumberFormat="1" applyFont="1" applyFill="1" applyBorder="1" applyAlignment="1" applyProtection="1">
      <alignment horizontal="center" vertical="center"/>
      <protection locked="0"/>
    </xf>
    <xf numFmtId="0" fontId="0" fillId="10" borderId="17" xfId="0" applyFill="1" applyBorder="1" applyAlignment="1">
      <alignment horizontal="left" vertical="center" indent="1"/>
    </xf>
    <xf numFmtId="0" fontId="3" fillId="4" borderId="17" xfId="0" applyFont="1" applyFill="1" applyBorder="1" applyAlignment="1">
      <alignment vertical="center"/>
    </xf>
    <xf numFmtId="164" fontId="3" fillId="4" borderId="21" xfId="0" applyNumberFormat="1" applyFont="1" applyFill="1" applyBorder="1" applyAlignment="1">
      <alignment horizontal="center" vertical="center"/>
    </xf>
    <xf numFmtId="165" fontId="3" fillId="4" borderId="22" xfId="0" applyNumberFormat="1" applyFont="1" applyFill="1" applyBorder="1" applyAlignment="1">
      <alignment horizontal="center" vertical="center"/>
    </xf>
    <xf numFmtId="165" fontId="0" fillId="10" borderId="22" xfId="0" applyNumberFormat="1" applyFill="1" applyBorder="1" applyAlignment="1">
      <alignment horizontal="left" vertical="center" wrapText="1"/>
    </xf>
    <xf numFmtId="0" fontId="3" fillId="5" borderId="17" xfId="0" applyFont="1" applyFill="1" applyBorder="1" applyAlignment="1">
      <alignment vertical="center"/>
    </xf>
    <xf numFmtId="165" fontId="3" fillId="5" borderId="22" xfId="0" applyNumberFormat="1" applyFont="1" applyFill="1" applyBorder="1" applyAlignment="1">
      <alignment horizontal="center" vertical="center"/>
    </xf>
    <xf numFmtId="0" fontId="0" fillId="2" borderId="0" xfId="0"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0" fillId="2" borderId="0" xfId="0" applyFill="1" applyBorder="1" applyAlignment="1">
      <alignment horizontal="left" vertical="center" indent="1"/>
    </xf>
    <xf numFmtId="164" fontId="0" fillId="2" borderId="0" xfId="0" applyNumberFormat="1" applyFill="1" applyBorder="1" applyAlignment="1">
      <alignment horizontal="center" vertical="center"/>
    </xf>
    <xf numFmtId="165" fontId="0" fillId="2" borderId="0" xfId="0" applyNumberFormat="1" applyFill="1" applyBorder="1" applyAlignment="1" applyProtection="1">
      <alignment horizontal="left" vertical="center" wrapText="1"/>
      <protection locked="0"/>
    </xf>
    <xf numFmtId="165" fontId="0" fillId="2" borderId="0" xfId="0" applyNumberFormat="1" applyFill="1" applyBorder="1" applyAlignment="1">
      <alignment horizontal="left" vertical="center" wrapText="1"/>
    </xf>
    <xf numFmtId="164" fontId="0" fillId="10" borderId="18" xfId="0" applyNumberFormat="1" applyFill="1" applyBorder="1" applyAlignment="1">
      <alignment horizontal="center" vertical="center"/>
    </xf>
    <xf numFmtId="165" fontId="11" fillId="4" borderId="21" xfId="0" applyNumberFormat="1" applyFont="1" applyFill="1" applyBorder="1" applyAlignment="1">
      <alignment horizontal="center" vertical="center"/>
    </xf>
    <xf numFmtId="164" fontId="11" fillId="4" borderId="18" xfId="0" applyNumberFormat="1" applyFont="1" applyFill="1" applyBorder="1" applyAlignment="1">
      <alignment horizontal="center" vertical="center"/>
    </xf>
    <xf numFmtId="164" fontId="11" fillId="5" borderId="18" xfId="0" applyNumberFormat="1" applyFont="1" applyFill="1" applyBorder="1" applyAlignment="1">
      <alignment horizontal="center" vertical="center"/>
    </xf>
    <xf numFmtId="3" fontId="0" fillId="10" borderId="21" xfId="0" applyNumberFormat="1" applyFill="1" applyBorder="1" applyAlignment="1" applyProtection="1">
      <alignment horizontal="center" vertical="center"/>
    </xf>
    <xf numFmtId="164" fontId="0" fillId="10" borderId="21" xfId="0" applyNumberFormat="1" applyFill="1" applyBorder="1" applyAlignment="1" applyProtection="1">
      <alignment horizontal="center" vertical="center"/>
    </xf>
    <xf numFmtId="0" fontId="1" fillId="10" borderId="23" xfId="0" applyFont="1" applyFill="1" applyBorder="1" applyAlignment="1">
      <alignment horizontal="left" vertical="center" wrapText="1"/>
    </xf>
    <xf numFmtId="0" fontId="1" fillId="10" borderId="21" xfId="0" applyFont="1" applyFill="1" applyBorder="1" applyAlignment="1">
      <alignment vertical="center" wrapText="1"/>
    </xf>
    <xf numFmtId="164" fontId="1" fillId="10" borderId="21" xfId="0" applyNumberFormat="1" applyFont="1" applyFill="1" applyBorder="1" applyAlignment="1">
      <alignment horizontal="center" vertical="center"/>
    </xf>
    <xf numFmtId="0" fontId="0" fillId="0" borderId="0" xfId="0" applyFill="1" applyAlignment="1">
      <alignment vertical="center"/>
    </xf>
    <xf numFmtId="0" fontId="1" fillId="10" borderId="21" xfId="0" applyFont="1" applyFill="1" applyBorder="1" applyAlignment="1" applyProtection="1">
      <alignment horizontal="center" vertical="center" wrapText="1"/>
      <protection locked="0"/>
    </xf>
    <xf numFmtId="3" fontId="1" fillId="10" borderId="21" xfId="0" applyNumberFormat="1" applyFont="1" applyFill="1" applyBorder="1" applyAlignment="1" applyProtection="1">
      <alignment horizontal="center" vertical="center"/>
      <protection locked="0"/>
    </xf>
    <xf numFmtId="164" fontId="1" fillId="10" borderId="21" xfId="0" applyNumberFormat="1" applyFont="1" applyFill="1" applyBorder="1" applyAlignment="1" applyProtection="1">
      <alignment horizontal="center" vertical="center"/>
      <protection locked="0"/>
    </xf>
    <xf numFmtId="0" fontId="1" fillId="10" borderId="19" xfId="0" applyFont="1" applyFill="1" applyBorder="1" applyAlignment="1">
      <alignment horizontal="left" vertical="center" wrapText="1"/>
    </xf>
    <xf numFmtId="0" fontId="1" fillId="10" borderId="23" xfId="0" applyFont="1" applyFill="1" applyBorder="1" applyAlignment="1">
      <alignment vertical="center" wrapText="1"/>
    </xf>
    <xf numFmtId="0" fontId="1" fillId="10" borderId="23" xfId="0" applyFont="1" applyFill="1" applyBorder="1" applyAlignment="1" applyProtection="1">
      <alignment horizontal="center" vertical="center" wrapText="1"/>
      <protection locked="0"/>
    </xf>
    <xf numFmtId="0" fontId="3" fillId="4" borderId="23" xfId="0" applyFont="1" applyFill="1" applyBorder="1" applyAlignment="1">
      <alignment horizontal="left" vertical="center" indent="1"/>
    </xf>
    <xf numFmtId="3" fontId="3" fillId="4" borderId="21" xfId="0" applyNumberFormat="1" applyFont="1" applyFill="1" applyBorder="1" applyAlignment="1">
      <alignment horizontal="center" vertical="center"/>
    </xf>
    <xf numFmtId="0" fontId="1" fillId="10" borderId="21" xfId="0" applyFont="1" applyFill="1" applyBorder="1" applyAlignment="1">
      <alignment horizontal="left" vertical="center" wrapText="1"/>
    </xf>
    <xf numFmtId="0" fontId="1" fillId="10" borderId="23" xfId="0" applyFont="1" applyFill="1" applyBorder="1" applyAlignment="1">
      <alignment horizontal="center" vertical="center" wrapText="1"/>
    </xf>
    <xf numFmtId="3" fontId="1" fillId="10" borderId="21" xfId="0" applyNumberFormat="1" applyFont="1" applyFill="1" applyBorder="1" applyAlignment="1">
      <alignment horizontal="center" vertical="center"/>
    </xf>
    <xf numFmtId="0" fontId="3" fillId="5" borderId="23" xfId="0" applyFont="1" applyFill="1" applyBorder="1" applyAlignment="1">
      <alignment horizontal="center" vertical="center"/>
    </xf>
    <xf numFmtId="0" fontId="0" fillId="0" borderId="0" xfId="0" applyBorder="1" applyAlignment="1">
      <alignment vertical="center"/>
    </xf>
    <xf numFmtId="165" fontId="0" fillId="8" borderId="22" xfId="0" applyNumberFormat="1" applyFill="1" applyBorder="1" applyAlignment="1" applyProtection="1">
      <alignment horizontal="left" vertical="center" wrapText="1"/>
      <protection locked="0"/>
    </xf>
    <xf numFmtId="165" fontId="0" fillId="8" borderId="36" xfId="0" applyNumberFormat="1" applyFill="1" applyBorder="1" applyAlignment="1" applyProtection="1">
      <alignment horizontal="left" vertical="center" wrapText="1"/>
      <protection locked="0"/>
    </xf>
    <xf numFmtId="0" fontId="3" fillId="6" borderId="21" xfId="0" applyFont="1" applyFill="1" applyBorder="1" applyAlignment="1">
      <alignment horizontal="center" vertical="center" wrapText="1"/>
    </xf>
    <xf numFmtId="0" fontId="3" fillId="6" borderId="22" xfId="0" applyFont="1" applyFill="1" applyBorder="1" applyAlignment="1">
      <alignment horizontal="left" vertical="center"/>
    </xf>
    <xf numFmtId="0" fontId="3" fillId="6" borderId="37" xfId="0" applyFont="1" applyFill="1" applyBorder="1" applyAlignment="1">
      <alignment vertical="center"/>
    </xf>
    <xf numFmtId="164" fontId="3" fillId="6" borderId="38" xfId="0" applyNumberFormat="1" applyFont="1" applyFill="1" applyBorder="1" applyAlignment="1">
      <alignment horizontal="center" vertical="center"/>
    </xf>
    <xf numFmtId="165" fontId="3" fillId="6" borderId="39" xfId="0" applyNumberFormat="1" applyFont="1" applyFill="1" applyBorder="1" applyAlignment="1">
      <alignment horizontal="center" vertical="center"/>
    </xf>
    <xf numFmtId="0" fontId="3" fillId="6" borderId="17" xfId="0" applyFont="1" applyFill="1" applyBorder="1" applyAlignment="1">
      <alignment horizontal="left" vertical="center"/>
    </xf>
    <xf numFmtId="0" fontId="11" fillId="6" borderId="17" xfId="0" applyFont="1" applyFill="1" applyBorder="1" applyAlignment="1">
      <alignment horizontal="center" vertical="center"/>
    </xf>
    <xf numFmtId="0" fontId="11" fillId="6" borderId="43" xfId="0" applyFont="1" applyFill="1" applyBorder="1" applyAlignment="1">
      <alignment horizontal="left" vertical="center"/>
    </xf>
    <xf numFmtId="0" fontId="3" fillId="6" borderId="45" xfId="0" applyFont="1" applyFill="1" applyBorder="1" applyAlignment="1">
      <alignment vertical="center"/>
    </xf>
    <xf numFmtId="0" fontId="3" fillId="6" borderId="46" xfId="0" applyFont="1" applyFill="1" applyBorder="1" applyAlignment="1">
      <alignment horizontal="left" vertical="center"/>
    </xf>
    <xf numFmtId="0" fontId="0" fillId="8" borderId="46" xfId="0" applyFont="1" applyFill="1" applyBorder="1" applyAlignment="1" applyProtection="1">
      <alignment horizontal="left" vertical="center" wrapText="1"/>
      <protection locked="0"/>
    </xf>
    <xf numFmtId="0" fontId="11" fillId="4" borderId="45" xfId="0" applyFont="1" applyFill="1" applyBorder="1" applyAlignment="1">
      <alignment horizontal="left" vertical="center" indent="1"/>
    </xf>
    <xf numFmtId="0" fontId="0" fillId="4" borderId="46" xfId="0" applyFill="1" applyBorder="1"/>
    <xf numFmtId="0" fontId="0" fillId="10" borderId="45" xfId="0" applyFont="1" applyFill="1" applyBorder="1" applyAlignment="1">
      <alignment horizontal="left" vertical="center" indent="2"/>
    </xf>
    <xf numFmtId="0" fontId="0" fillId="10" borderId="46" xfId="0" applyFont="1" applyFill="1" applyBorder="1" applyAlignment="1">
      <alignment horizontal="left" vertical="center" wrapText="1"/>
    </xf>
    <xf numFmtId="0" fontId="11" fillId="5" borderId="45" xfId="0" applyFont="1" applyFill="1" applyBorder="1" applyAlignment="1">
      <alignment horizontal="left" vertical="center" indent="1"/>
    </xf>
    <xf numFmtId="0" fontId="0" fillId="5" borderId="46" xfId="0" applyFill="1" applyBorder="1"/>
    <xf numFmtId="0" fontId="3" fillId="6" borderId="47" xfId="0" applyFont="1" applyFill="1" applyBorder="1" applyAlignment="1">
      <alignment vertical="center"/>
    </xf>
    <xf numFmtId="164" fontId="3" fillId="6" borderId="48" xfId="0" applyNumberFormat="1" applyFont="1" applyFill="1" applyBorder="1" applyAlignment="1">
      <alignment horizontal="center" vertical="center"/>
    </xf>
    <xf numFmtId="0" fontId="0" fillId="6" borderId="49" xfId="0" applyFill="1" applyBorder="1" applyAlignment="1">
      <alignment vertical="center"/>
    </xf>
    <xf numFmtId="3" fontId="3" fillId="6" borderId="21" xfId="0" applyNumberFormat="1" applyFont="1" applyFill="1" applyBorder="1" applyAlignment="1">
      <alignment horizontal="center" vertical="center" wrapText="1"/>
    </xf>
    <xf numFmtId="0" fontId="0" fillId="0" borderId="45" xfId="0" applyFont="1" applyFill="1" applyBorder="1" applyAlignment="1" applyProtection="1">
      <alignment horizontal="left" vertical="center" indent="2"/>
      <protection locked="0"/>
    </xf>
    <xf numFmtId="3" fontId="3" fillId="6" borderId="48" xfId="0" applyNumberFormat="1" applyFont="1" applyFill="1" applyBorder="1" applyAlignment="1">
      <alignment horizontal="center" vertical="center"/>
    </xf>
    <xf numFmtId="0" fontId="3" fillId="6" borderId="18" xfId="0" applyFont="1" applyFill="1" applyBorder="1" applyAlignment="1">
      <alignment horizontal="center" vertical="center" wrapText="1"/>
    </xf>
    <xf numFmtId="164" fontId="3" fillId="6" borderId="52" xfId="0" applyNumberFormat="1" applyFont="1" applyFill="1" applyBorder="1" applyAlignment="1">
      <alignment horizontal="center" vertical="center"/>
    </xf>
    <xf numFmtId="0" fontId="3" fillId="6" borderId="23" xfId="0" applyFont="1" applyFill="1" applyBorder="1" applyAlignment="1">
      <alignment horizontal="left" vertical="center"/>
    </xf>
    <xf numFmtId="0" fontId="3" fillId="6" borderId="21" xfId="0" applyFont="1" applyFill="1" applyBorder="1" applyAlignment="1">
      <alignment vertical="center" wrapText="1"/>
    </xf>
    <xf numFmtId="0" fontId="3" fillId="6" borderId="45" xfId="0" applyFont="1" applyFill="1" applyBorder="1" applyAlignment="1">
      <alignment horizontal="left" vertical="center"/>
    </xf>
    <xf numFmtId="0" fontId="3" fillId="6" borderId="46" xfId="0" applyFont="1" applyFill="1" applyBorder="1" applyAlignment="1">
      <alignment vertical="center" wrapText="1"/>
    </xf>
    <xf numFmtId="0" fontId="1" fillId="8" borderId="46" xfId="0" applyFont="1" applyFill="1" applyBorder="1" applyAlignment="1" applyProtection="1">
      <alignment vertical="center" wrapText="1"/>
      <protection locked="0"/>
    </xf>
    <xf numFmtId="0" fontId="1" fillId="10" borderId="45" xfId="0" applyFont="1" applyFill="1" applyBorder="1" applyAlignment="1">
      <alignment horizontal="left" vertical="center" indent="2"/>
    </xf>
    <xf numFmtId="0" fontId="1" fillId="10" borderId="46" xfId="0" applyFont="1" applyFill="1" applyBorder="1" applyAlignment="1" applyProtection="1">
      <alignment vertical="center" wrapText="1"/>
      <protection locked="0"/>
    </xf>
    <xf numFmtId="0" fontId="3" fillId="4" borderId="46" xfId="0" applyFont="1" applyFill="1" applyBorder="1" applyAlignment="1">
      <alignment horizontal="left" vertical="center" indent="1"/>
    </xf>
    <xf numFmtId="0" fontId="1" fillId="10" borderId="46" xfId="0" applyFont="1" applyFill="1" applyBorder="1" applyAlignment="1">
      <alignment vertical="center" wrapText="1"/>
    </xf>
    <xf numFmtId="0" fontId="3" fillId="5" borderId="46" xfId="0" applyFont="1" applyFill="1" applyBorder="1" applyAlignment="1">
      <alignment horizontal="left" vertical="center" indent="1"/>
    </xf>
    <xf numFmtId="0" fontId="3" fillId="6" borderId="55" xfId="0" applyFont="1" applyFill="1" applyBorder="1" applyAlignment="1">
      <alignment horizontal="center" vertical="center"/>
    </xf>
    <xf numFmtId="0" fontId="3" fillId="6" borderId="49" xfId="0" applyFont="1" applyFill="1" applyBorder="1" applyAlignment="1">
      <alignment horizontal="left" vertical="center"/>
    </xf>
    <xf numFmtId="0" fontId="0" fillId="0" borderId="59" xfId="0" applyBorder="1" applyAlignment="1">
      <alignment horizontal="center" vertical="center"/>
    </xf>
    <xf numFmtId="0" fontId="0" fillId="0" borderId="60" xfId="0" applyBorder="1" applyAlignment="1">
      <alignment vertical="center"/>
    </xf>
    <xf numFmtId="0" fontId="0" fillId="0" borderId="61" xfId="0"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3" fillId="6" borderId="56" xfId="0" applyFont="1" applyFill="1" applyBorder="1" applyAlignment="1">
      <alignment vertical="center"/>
    </xf>
    <xf numFmtId="0" fontId="3" fillId="6" borderId="57" xfId="0" applyFont="1" applyFill="1" applyBorder="1" applyAlignment="1">
      <alignment vertical="center"/>
    </xf>
    <xf numFmtId="0" fontId="3" fillId="6" borderId="58" xfId="0" applyFont="1" applyFill="1" applyBorder="1" applyAlignment="1">
      <alignment vertical="center"/>
    </xf>
    <xf numFmtId="164" fontId="1" fillId="12" borderId="21" xfId="0" applyNumberFormat="1" applyFont="1" applyFill="1" applyBorder="1" applyAlignment="1" applyProtection="1">
      <alignment horizontal="center" vertical="center"/>
      <protection locked="0"/>
    </xf>
    <xf numFmtId="0" fontId="1" fillId="10" borderId="45" xfId="0" applyFont="1" applyFill="1" applyBorder="1" applyAlignment="1">
      <alignment horizontal="left" vertical="center" indent="3"/>
    </xf>
    <xf numFmtId="0" fontId="3" fillId="6" borderId="45" xfId="0" applyFont="1" applyFill="1" applyBorder="1" applyAlignment="1">
      <alignment horizontal="left" vertical="center" wrapText="1"/>
    </xf>
    <xf numFmtId="0" fontId="11" fillId="6" borderId="43" xfId="0" applyFont="1" applyFill="1" applyBorder="1" applyAlignment="1">
      <alignment horizontal="center" vertical="center"/>
    </xf>
    <xf numFmtId="0" fontId="11" fillId="6" borderId="45" xfId="0" applyFont="1" applyFill="1" applyBorder="1" applyAlignment="1">
      <alignment horizontal="center" vertical="center"/>
    </xf>
    <xf numFmtId="164" fontId="4" fillId="9" borderId="21" xfId="0" applyNumberFormat="1" applyFont="1" applyFill="1" applyBorder="1" applyAlignment="1">
      <alignment horizontal="center" vertical="center"/>
    </xf>
    <xf numFmtId="164" fontId="4" fillId="9" borderId="21" xfId="0" applyNumberFormat="1" applyFont="1" applyFill="1" applyBorder="1" applyAlignment="1" applyProtection="1">
      <alignment horizontal="center" vertical="center"/>
      <protection hidden="1"/>
    </xf>
    <xf numFmtId="164" fontId="4" fillId="9" borderId="18" xfId="0" applyNumberFormat="1" applyFont="1" applyFill="1" applyBorder="1" applyAlignment="1" applyProtection="1">
      <alignment horizontal="center" vertical="center"/>
      <protection hidden="1"/>
    </xf>
    <xf numFmtId="0" fontId="3" fillId="4" borderId="45" xfId="0" applyFont="1" applyFill="1" applyBorder="1" applyAlignment="1">
      <alignment horizontal="left" vertical="center" indent="1"/>
    </xf>
    <xf numFmtId="164" fontId="13" fillId="10" borderId="46" xfId="0" applyNumberFormat="1" applyFont="1" applyFill="1" applyBorder="1" applyAlignment="1">
      <alignment horizontal="center"/>
    </xf>
    <xf numFmtId="164" fontId="11" fillId="4" borderId="46" xfId="0" applyNumberFormat="1" applyFont="1" applyFill="1" applyBorder="1" applyAlignment="1">
      <alignment horizontal="center" vertical="center"/>
    </xf>
    <xf numFmtId="0" fontId="3" fillId="5" borderId="45" xfId="0" applyFont="1" applyFill="1" applyBorder="1" applyAlignment="1">
      <alignment horizontal="left" vertical="center" indent="1"/>
    </xf>
    <xf numFmtId="164" fontId="3" fillId="5" borderId="46" xfId="0" applyNumberFormat="1" applyFont="1" applyFill="1" applyBorder="1" applyAlignment="1">
      <alignment horizontal="center" vertical="center"/>
    </xf>
    <xf numFmtId="0" fontId="3" fillId="2" borderId="48" xfId="0" applyFont="1" applyFill="1" applyBorder="1" applyAlignment="1">
      <alignment horizontal="center" vertical="center"/>
    </xf>
    <xf numFmtId="0" fontId="3" fillId="6" borderId="46" xfId="0" applyFont="1" applyFill="1" applyBorder="1" applyAlignment="1">
      <alignment horizontal="center" vertical="center" wrapText="1"/>
    </xf>
    <xf numFmtId="164" fontId="3" fillId="9" borderId="21" xfId="0" applyNumberFormat="1" applyFont="1" applyFill="1" applyBorder="1" applyAlignment="1">
      <alignment horizontal="center"/>
    </xf>
    <xf numFmtId="164" fontId="11" fillId="9" borderId="46" xfId="0" applyNumberFormat="1" applyFont="1" applyFill="1" applyBorder="1" applyAlignment="1">
      <alignment horizontal="center"/>
    </xf>
    <xf numFmtId="3" fontId="4" fillId="9" borderId="21" xfId="0" applyNumberFormat="1" applyFont="1" applyFill="1" applyBorder="1" applyAlignment="1">
      <alignment horizontal="center"/>
    </xf>
    <xf numFmtId="164" fontId="4" fillId="9" borderId="21" xfId="0" applyNumberFormat="1" applyFont="1" applyFill="1" applyBorder="1" applyAlignment="1">
      <alignment horizontal="center"/>
    </xf>
    <xf numFmtId="164" fontId="21" fillId="9" borderId="21" xfId="0" applyNumberFormat="1" applyFont="1" applyFill="1" applyBorder="1" applyAlignment="1">
      <alignment horizontal="center"/>
    </xf>
    <xf numFmtId="164" fontId="3" fillId="6" borderId="49" xfId="0" applyNumberFormat="1" applyFont="1" applyFill="1" applyBorder="1" applyAlignment="1">
      <alignment horizontal="center" vertical="center"/>
    </xf>
    <xf numFmtId="0" fontId="3" fillId="6" borderId="48" xfId="0" applyFont="1" applyFill="1" applyBorder="1" applyAlignment="1">
      <alignment horizontal="center" vertical="center"/>
    </xf>
    <xf numFmtId="0" fontId="11" fillId="6" borderId="48" xfId="0" applyFont="1" applyFill="1" applyBorder="1" applyAlignment="1">
      <alignment horizontal="center" vertical="center"/>
    </xf>
    <xf numFmtId="0" fontId="20" fillId="6" borderId="45" xfId="0" applyFont="1" applyFill="1" applyBorder="1" applyAlignment="1">
      <alignment vertical="center" wrapText="1"/>
    </xf>
    <xf numFmtId="0" fontId="0" fillId="0" borderId="0" xfId="0" applyProtection="1">
      <protection hidden="1"/>
    </xf>
    <xf numFmtId="0" fontId="0" fillId="0" borderId="0" xfId="0" applyAlignment="1" applyProtection="1">
      <alignment vertical="center"/>
      <protection hidden="1"/>
    </xf>
    <xf numFmtId="0" fontId="11" fillId="6" borderId="43" xfId="0" applyFont="1" applyFill="1" applyBorder="1" applyAlignment="1" applyProtection="1">
      <alignment horizontal="center" vertical="center"/>
      <protection hidden="1"/>
    </xf>
    <xf numFmtId="0" fontId="3" fillId="6" borderId="45" xfId="0" applyFont="1" applyFill="1" applyBorder="1" applyAlignment="1" applyProtection="1">
      <alignment vertical="center"/>
      <protection hidden="1"/>
    </xf>
    <xf numFmtId="0" fontId="3" fillId="6" borderId="21" xfId="0" applyFont="1" applyFill="1" applyBorder="1" applyAlignment="1" applyProtection="1">
      <alignment horizontal="center" vertical="center" wrapText="1"/>
      <protection hidden="1"/>
    </xf>
    <xf numFmtId="0" fontId="3" fillId="6" borderId="46" xfId="0" applyFont="1" applyFill="1" applyBorder="1" applyAlignment="1" applyProtection="1">
      <alignment horizontal="left" vertical="center"/>
      <protection hidden="1"/>
    </xf>
    <xf numFmtId="0" fontId="11" fillId="4" borderId="45" xfId="0" applyFont="1" applyFill="1" applyBorder="1" applyAlignment="1" applyProtection="1">
      <alignment horizontal="left" vertical="center" indent="1"/>
      <protection hidden="1"/>
    </xf>
    <xf numFmtId="3" fontId="11" fillId="4" borderId="21" xfId="0" applyNumberFormat="1" applyFont="1" applyFill="1" applyBorder="1" applyAlignment="1" applyProtection="1">
      <alignment horizontal="center" vertical="center"/>
      <protection hidden="1"/>
    </xf>
    <xf numFmtId="165" fontId="11" fillId="4" borderId="21" xfId="0" applyNumberFormat="1" applyFont="1" applyFill="1" applyBorder="1" applyAlignment="1" applyProtection="1">
      <alignment horizontal="center" vertical="center"/>
      <protection hidden="1"/>
    </xf>
    <xf numFmtId="164" fontId="11" fillId="4" borderId="21" xfId="0" applyNumberFormat="1" applyFont="1" applyFill="1" applyBorder="1" applyAlignment="1" applyProtection="1">
      <alignment horizontal="center" vertical="center"/>
      <protection hidden="1"/>
    </xf>
    <xf numFmtId="0" fontId="0" fillId="4" borderId="46" xfId="0" applyFill="1" applyBorder="1" applyProtection="1">
      <protection hidden="1"/>
    </xf>
    <xf numFmtId="0" fontId="0" fillId="10" borderId="45" xfId="0" applyFont="1" applyFill="1" applyBorder="1" applyAlignment="1" applyProtection="1">
      <alignment horizontal="left" vertical="center" wrapText="1" indent="2"/>
      <protection hidden="1"/>
    </xf>
    <xf numFmtId="3" fontId="0" fillId="10" borderId="21" xfId="0" applyNumberFormat="1" applyFill="1" applyBorder="1" applyAlignment="1" applyProtection="1">
      <alignment horizontal="center" vertical="center"/>
      <protection hidden="1"/>
    </xf>
    <xf numFmtId="164" fontId="0" fillId="10" borderId="21" xfId="0" applyNumberFormat="1" applyFill="1" applyBorder="1" applyAlignment="1" applyProtection="1">
      <alignment horizontal="center" vertical="center"/>
      <protection hidden="1"/>
    </xf>
    <xf numFmtId="0" fontId="0" fillId="10" borderId="46" xfId="0" applyFont="1" applyFill="1" applyBorder="1" applyAlignment="1" applyProtection="1">
      <alignment horizontal="left" vertical="center" wrapText="1"/>
      <protection hidden="1"/>
    </xf>
    <xf numFmtId="0" fontId="11" fillId="5" borderId="45" xfId="0" applyFont="1" applyFill="1" applyBorder="1" applyAlignment="1" applyProtection="1">
      <alignment horizontal="left" vertical="center" indent="1"/>
      <protection hidden="1"/>
    </xf>
    <xf numFmtId="3" fontId="11" fillId="5" borderId="21" xfId="0" applyNumberFormat="1" applyFont="1" applyFill="1" applyBorder="1" applyAlignment="1" applyProtection="1">
      <alignment horizontal="center" vertical="center"/>
      <protection hidden="1"/>
    </xf>
    <xf numFmtId="164" fontId="11" fillId="5" borderId="21" xfId="0" applyNumberFormat="1" applyFont="1" applyFill="1" applyBorder="1" applyAlignment="1" applyProtection="1">
      <alignment horizontal="center" vertical="center"/>
      <protection hidden="1"/>
    </xf>
    <xf numFmtId="0" fontId="0" fillId="5" borderId="46" xfId="0" applyFill="1" applyBorder="1" applyProtection="1">
      <protection hidden="1"/>
    </xf>
    <xf numFmtId="0" fontId="3" fillId="6" borderId="47" xfId="0" applyFont="1" applyFill="1" applyBorder="1" applyAlignment="1" applyProtection="1">
      <alignment vertical="center"/>
      <protection hidden="1"/>
    </xf>
    <xf numFmtId="3" fontId="3" fillId="6" borderId="48" xfId="0" applyNumberFormat="1" applyFont="1" applyFill="1" applyBorder="1" applyAlignment="1" applyProtection="1">
      <alignment horizontal="center" vertical="center"/>
      <protection hidden="1"/>
    </xf>
    <xf numFmtId="164" fontId="3" fillId="6" borderId="48" xfId="0" applyNumberFormat="1" applyFont="1" applyFill="1" applyBorder="1" applyAlignment="1" applyProtection="1">
      <alignment horizontal="center" vertical="center"/>
      <protection hidden="1"/>
    </xf>
    <xf numFmtId="0" fontId="0" fillId="6" borderId="49" xfId="0" applyFill="1" applyBorder="1" applyAlignment="1" applyProtection="1">
      <alignment vertical="center"/>
      <protection hidden="1"/>
    </xf>
    <xf numFmtId="0" fontId="0" fillId="0" borderId="0" xfId="0" applyAlignment="1" applyProtection="1">
      <alignment horizontal="center" vertical="center"/>
      <protection hidden="1"/>
    </xf>
    <xf numFmtId="0" fontId="3" fillId="6" borderId="45" xfId="0" applyFont="1" applyFill="1" applyBorder="1" applyAlignment="1" applyProtection="1">
      <alignment horizontal="left" vertical="center"/>
      <protection hidden="1"/>
    </xf>
    <xf numFmtId="0" fontId="3" fillId="6" borderId="21" xfId="0" applyFont="1" applyFill="1" applyBorder="1" applyAlignment="1" applyProtection="1">
      <alignment horizontal="center" vertical="center"/>
      <protection hidden="1"/>
    </xf>
    <xf numFmtId="0" fontId="3" fillId="6" borderId="21" xfId="0" applyFont="1" applyFill="1" applyBorder="1" applyAlignment="1" applyProtection="1">
      <alignment vertical="center" wrapText="1"/>
      <protection hidden="1"/>
    </xf>
    <xf numFmtId="0" fontId="3" fillId="6" borderId="46" xfId="0" applyFont="1" applyFill="1" applyBorder="1" applyAlignment="1" applyProtection="1">
      <alignment vertical="center" wrapText="1"/>
      <protection hidden="1"/>
    </xf>
    <xf numFmtId="0" fontId="0" fillId="0" borderId="0" xfId="0" applyFill="1" applyAlignment="1" applyProtection="1">
      <alignment vertical="center"/>
      <protection hidden="1"/>
    </xf>
    <xf numFmtId="3" fontId="3" fillId="4" borderId="21" xfId="0" applyNumberFormat="1" applyFont="1" applyFill="1" applyBorder="1" applyAlignment="1" applyProtection="1">
      <alignment horizontal="center" vertical="center"/>
      <protection hidden="1"/>
    </xf>
    <xf numFmtId="164" fontId="3" fillId="4" borderId="21" xfId="0" applyNumberFormat="1" applyFont="1" applyFill="1" applyBorder="1" applyAlignment="1" applyProtection="1">
      <alignment horizontal="center" vertical="center"/>
      <protection hidden="1"/>
    </xf>
    <xf numFmtId="0" fontId="3" fillId="4" borderId="46" xfId="0" applyFont="1" applyFill="1" applyBorder="1" applyAlignment="1" applyProtection="1">
      <alignment horizontal="left" vertical="center" indent="1"/>
      <protection hidden="1"/>
    </xf>
    <xf numFmtId="0" fontId="1" fillId="10" borderId="45" xfId="0" applyFont="1" applyFill="1" applyBorder="1" applyAlignment="1" applyProtection="1">
      <alignment horizontal="left" vertical="center" indent="2"/>
      <protection hidden="1"/>
    </xf>
    <xf numFmtId="1" fontId="1" fillId="10" borderId="21" xfId="0" applyNumberFormat="1" applyFont="1" applyFill="1" applyBorder="1" applyAlignment="1" applyProtection="1">
      <alignment horizontal="center" vertical="center"/>
      <protection hidden="1"/>
    </xf>
    <xf numFmtId="0" fontId="1" fillId="10" borderId="21" xfId="0" applyFont="1" applyFill="1" applyBorder="1" applyAlignment="1" applyProtection="1">
      <alignment vertical="center" wrapText="1"/>
      <protection hidden="1"/>
    </xf>
    <xf numFmtId="3" fontId="1" fillId="10" borderId="21" xfId="0" applyNumberFormat="1" applyFont="1" applyFill="1" applyBorder="1" applyAlignment="1" applyProtection="1">
      <alignment horizontal="center" vertical="center"/>
      <protection hidden="1"/>
    </xf>
    <xf numFmtId="164" fontId="1" fillId="10" borderId="21" xfId="0" applyNumberFormat="1" applyFont="1" applyFill="1" applyBorder="1" applyAlignment="1" applyProtection="1">
      <alignment horizontal="center" vertical="center"/>
      <protection hidden="1"/>
    </xf>
    <xf numFmtId="0" fontId="1" fillId="10" borderId="46" xfId="0" applyFont="1" applyFill="1" applyBorder="1" applyAlignment="1" applyProtection="1">
      <alignment vertical="center" wrapText="1"/>
      <protection hidden="1"/>
    </xf>
    <xf numFmtId="3" fontId="3" fillId="5" borderId="21" xfId="0" applyNumberFormat="1" applyFont="1" applyFill="1" applyBorder="1" applyAlignment="1" applyProtection="1">
      <alignment horizontal="center" vertical="center"/>
      <protection hidden="1"/>
    </xf>
    <xf numFmtId="164" fontId="3" fillId="5" borderId="21" xfId="0" applyNumberFormat="1" applyFont="1" applyFill="1" applyBorder="1" applyAlignment="1" applyProtection="1">
      <alignment horizontal="center" vertical="center"/>
      <protection hidden="1"/>
    </xf>
    <xf numFmtId="0" fontId="3" fillId="5" borderId="46" xfId="0" applyFont="1" applyFill="1" applyBorder="1" applyAlignment="1" applyProtection="1">
      <alignment horizontal="left" vertical="center" indent="1"/>
      <protection hidden="1"/>
    </xf>
    <xf numFmtId="0" fontId="3" fillId="6" borderId="49" xfId="0" applyFont="1" applyFill="1" applyBorder="1" applyAlignment="1" applyProtection="1">
      <alignment horizontal="left" vertical="center"/>
      <protection hidden="1"/>
    </xf>
    <xf numFmtId="0" fontId="22" fillId="7" borderId="9" xfId="0" applyFont="1" applyFill="1" applyBorder="1" applyAlignment="1">
      <alignment horizontal="left" vertical="center" indent="1"/>
    </xf>
    <xf numFmtId="0" fontId="18" fillId="0" borderId="9" xfId="0" applyFont="1" applyFill="1" applyBorder="1" applyAlignment="1" applyProtection="1">
      <alignment horizontal="center" vertical="center"/>
      <protection locked="0"/>
    </xf>
    <xf numFmtId="0" fontId="4" fillId="7" borderId="17" xfId="0" applyFont="1" applyFill="1" applyBorder="1" applyAlignment="1">
      <alignment horizontal="left" vertical="center" indent="1"/>
    </xf>
    <xf numFmtId="0" fontId="21" fillId="7" borderId="17" xfId="0" applyFont="1" applyFill="1" applyBorder="1" applyAlignment="1">
      <alignment horizontal="left" vertical="center" indent="1"/>
    </xf>
    <xf numFmtId="0" fontId="4" fillId="7" borderId="35" xfId="0" applyFont="1" applyFill="1" applyBorder="1" applyAlignment="1">
      <alignment horizontal="left" vertical="center" indent="1"/>
    </xf>
    <xf numFmtId="164" fontId="4" fillId="7" borderId="21" xfId="0" applyNumberFormat="1" applyFont="1" applyFill="1" applyBorder="1" applyAlignment="1">
      <alignment horizontal="center" vertical="center"/>
    </xf>
    <xf numFmtId="164" fontId="21" fillId="7" borderId="21" xfId="0" applyNumberFormat="1" applyFont="1" applyFill="1" applyBorder="1" applyAlignment="1">
      <alignment horizontal="center" vertical="center"/>
    </xf>
    <xf numFmtId="164" fontId="18" fillId="0" borderId="9" xfId="0" applyNumberFormat="1" applyFont="1" applyFill="1" applyBorder="1" applyAlignment="1" applyProtection="1">
      <alignment horizontal="center" vertical="center"/>
      <protection locked="0"/>
    </xf>
    <xf numFmtId="0" fontId="4" fillId="7" borderId="45" xfId="0" applyFont="1" applyFill="1" applyBorder="1" applyAlignment="1">
      <alignment horizontal="left" vertical="center" indent="2"/>
    </xf>
    <xf numFmtId="0" fontId="4" fillId="7" borderId="45" xfId="0" applyFont="1" applyFill="1" applyBorder="1" applyAlignment="1" applyProtection="1">
      <alignment horizontal="left" vertical="center" indent="2"/>
      <protection locked="0"/>
    </xf>
    <xf numFmtId="0" fontId="4" fillId="7" borderId="45" xfId="0" applyFont="1" applyFill="1" applyBorder="1" applyAlignment="1" applyProtection="1">
      <alignment horizontal="left" vertical="center" indent="2"/>
      <protection hidden="1"/>
    </xf>
    <xf numFmtId="164" fontId="1" fillId="0" borderId="21" xfId="0" applyNumberFormat="1" applyFont="1" applyFill="1" applyBorder="1" applyAlignment="1" applyProtection="1">
      <alignment horizontal="center" vertical="center"/>
      <protection locked="0"/>
    </xf>
    <xf numFmtId="3" fontId="1" fillId="0" borderId="21" xfId="0" applyNumberFormat="1"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wrapText="1"/>
      <protection locked="0"/>
    </xf>
    <xf numFmtId="0" fontId="4" fillId="7" borderId="23" xfId="0" applyFont="1" applyFill="1" applyBorder="1" applyAlignment="1">
      <alignment horizontal="left" vertical="center" wrapText="1"/>
    </xf>
    <xf numFmtId="0" fontId="4" fillId="7" borderId="21" xfId="0" applyFont="1" applyFill="1" applyBorder="1" applyAlignment="1">
      <alignment vertical="center" wrapText="1"/>
    </xf>
    <xf numFmtId="0" fontId="4" fillId="7" borderId="45" xfId="0" applyFont="1" applyFill="1" applyBorder="1" applyAlignment="1">
      <alignment horizontal="left" vertical="center" indent="3"/>
    </xf>
    <xf numFmtId="0" fontId="4" fillId="7" borderId="21" xfId="0" applyFont="1" applyFill="1" applyBorder="1" applyAlignment="1" applyProtection="1">
      <alignment vertical="center" wrapText="1"/>
      <protection hidden="1"/>
    </xf>
    <xf numFmtId="1" fontId="4" fillId="7" borderId="21" xfId="0" applyNumberFormat="1" applyFont="1" applyFill="1" applyBorder="1" applyAlignment="1" applyProtection="1">
      <alignment horizontal="center" vertical="center"/>
      <protection locked="0"/>
    </xf>
    <xf numFmtId="0" fontId="4" fillId="7" borderId="21" xfId="0" applyFont="1" applyFill="1" applyBorder="1" applyAlignment="1" applyProtection="1">
      <alignment vertical="center" wrapText="1"/>
      <protection locked="0"/>
    </xf>
    <xf numFmtId="3" fontId="1" fillId="2" borderId="21" xfId="0" applyNumberFormat="1" applyFont="1" applyFill="1" applyBorder="1" applyAlignment="1" applyProtection="1">
      <alignment horizontal="center" vertical="center"/>
      <protection locked="0"/>
    </xf>
    <xf numFmtId="164" fontId="1" fillId="2" borderId="21" xfId="0" applyNumberFormat="1" applyFont="1" applyFill="1" applyBorder="1" applyAlignment="1" applyProtection="1">
      <alignment horizontal="center" vertical="center"/>
      <protection locked="0"/>
    </xf>
    <xf numFmtId="0" fontId="4" fillId="7" borderId="45" xfId="0" applyFont="1" applyFill="1" applyBorder="1" applyAlignment="1" applyProtection="1">
      <alignment horizontal="left" vertical="center" wrapText="1" indent="2"/>
      <protection locked="0"/>
    </xf>
    <xf numFmtId="0" fontId="5" fillId="8" borderId="28" xfId="0" applyFont="1" applyFill="1" applyBorder="1" applyAlignment="1" applyProtection="1">
      <alignment horizontal="left" vertical="top" wrapText="1" indent="1"/>
      <protection locked="0"/>
    </xf>
    <xf numFmtId="0" fontId="5" fillId="8" borderId="29" xfId="0" applyFont="1" applyFill="1" applyBorder="1" applyAlignment="1" applyProtection="1">
      <alignment horizontal="left" vertical="top" wrapText="1" indent="1"/>
      <protection locked="0"/>
    </xf>
    <xf numFmtId="0" fontId="5" fillId="8" borderId="30" xfId="0" applyFont="1" applyFill="1" applyBorder="1" applyAlignment="1" applyProtection="1">
      <alignment horizontal="left" vertical="top" wrapText="1" indent="1"/>
      <protection locked="0"/>
    </xf>
    <xf numFmtId="0" fontId="14" fillId="6" borderId="28" xfId="0" applyFont="1" applyFill="1" applyBorder="1" applyAlignment="1">
      <alignment horizontal="left" vertical="center"/>
    </xf>
    <xf numFmtId="0" fontId="14" fillId="6" borderId="29" xfId="0" applyFont="1" applyFill="1" applyBorder="1" applyAlignment="1">
      <alignment horizontal="left" vertical="center"/>
    </xf>
    <xf numFmtId="0" fontId="14" fillId="6" borderId="30" xfId="0" applyFont="1" applyFill="1" applyBorder="1" applyAlignment="1">
      <alignment horizontal="left" vertical="center"/>
    </xf>
    <xf numFmtId="0" fontId="22" fillId="7" borderId="9" xfId="0" applyFont="1" applyFill="1" applyBorder="1" applyAlignment="1">
      <alignment horizontal="left" vertical="center" indent="2"/>
    </xf>
    <xf numFmtId="0" fontId="22" fillId="7" borderId="31" xfId="0" applyFont="1" applyFill="1" applyBorder="1" applyAlignment="1">
      <alignment horizontal="left" vertical="center" wrapText="1" indent="2"/>
    </xf>
    <xf numFmtId="0" fontId="22" fillId="7" borderId="32" xfId="0" applyFont="1" applyFill="1" applyBorder="1" applyAlignment="1">
      <alignment horizontal="left" vertical="center" wrapText="1" indent="2"/>
    </xf>
    <xf numFmtId="0" fontId="22" fillId="7" borderId="33" xfId="0" applyFont="1" applyFill="1" applyBorder="1" applyAlignment="1">
      <alignment horizontal="left" vertical="center" wrapText="1" indent="2"/>
    </xf>
    <xf numFmtId="0" fontId="22" fillId="7" borderId="34" xfId="0" applyFont="1" applyFill="1" applyBorder="1" applyAlignment="1">
      <alignment horizontal="left" vertical="center" wrapText="1" indent="2"/>
    </xf>
    <xf numFmtId="0" fontId="24" fillId="7" borderId="28" xfId="0" applyFont="1" applyFill="1" applyBorder="1" applyAlignment="1">
      <alignment horizontal="left" vertical="center" wrapText="1" indent="1"/>
    </xf>
    <xf numFmtId="0" fontId="24" fillId="7" borderId="30" xfId="0" applyFont="1" applyFill="1" applyBorder="1" applyAlignment="1">
      <alignment horizontal="left" vertical="center" wrapText="1" indent="1"/>
    </xf>
    <xf numFmtId="0" fontId="17" fillId="11" borderId="28" xfId="0" applyFont="1" applyFill="1" applyBorder="1" applyAlignment="1">
      <alignment horizontal="left" vertical="center" indent="1"/>
    </xf>
    <xf numFmtId="0" fontId="17" fillId="11" borderId="30" xfId="0" applyFont="1" applyFill="1" applyBorder="1" applyAlignment="1">
      <alignment horizontal="left" vertical="center" indent="1"/>
    </xf>
    <xf numFmtId="0" fontId="22" fillId="7" borderId="28" xfId="0" applyFont="1" applyFill="1" applyBorder="1" applyAlignment="1">
      <alignment horizontal="left" vertical="center" indent="2"/>
    </xf>
    <xf numFmtId="0" fontId="22" fillId="7" borderId="30" xfId="0" applyFont="1" applyFill="1" applyBorder="1" applyAlignment="1">
      <alignment horizontal="left" vertical="center" indent="2"/>
    </xf>
    <xf numFmtId="0" fontId="24" fillId="7" borderId="9" xfId="0" applyFont="1" applyFill="1" applyBorder="1" applyAlignment="1">
      <alignment horizontal="left" vertical="center" wrapText="1" indent="1"/>
    </xf>
    <xf numFmtId="0" fontId="16" fillId="4" borderId="28" xfId="0" applyFont="1" applyFill="1" applyBorder="1" applyAlignment="1">
      <alignment horizontal="left" vertical="center" indent="1"/>
    </xf>
    <xf numFmtId="0" fontId="16" fillId="4" borderId="29" xfId="0" applyFont="1" applyFill="1" applyBorder="1" applyAlignment="1">
      <alignment horizontal="left" vertical="center" indent="1"/>
    </xf>
    <xf numFmtId="0" fontId="16" fillId="4" borderId="30" xfId="0" applyFont="1" applyFill="1" applyBorder="1" applyAlignment="1">
      <alignment horizontal="left" vertical="center" indent="1"/>
    </xf>
    <xf numFmtId="0" fontId="26" fillId="7" borderId="9" xfId="0" applyFont="1" applyFill="1" applyBorder="1" applyAlignment="1">
      <alignment horizontal="left" vertical="center" indent="2"/>
    </xf>
    <xf numFmtId="0" fontId="16" fillId="6" borderId="28" xfId="0" applyFont="1" applyFill="1" applyBorder="1" applyAlignment="1">
      <alignment horizontal="left" vertical="center" indent="1"/>
    </xf>
    <xf numFmtId="0" fontId="16" fillId="6" borderId="29" xfId="0" applyFont="1" applyFill="1" applyBorder="1" applyAlignment="1">
      <alignment horizontal="left" vertical="center" indent="1"/>
    </xf>
    <xf numFmtId="0" fontId="16" fillId="6" borderId="30" xfId="0" applyFont="1" applyFill="1" applyBorder="1" applyAlignment="1">
      <alignment horizontal="left" vertical="center" indent="1"/>
    </xf>
    <xf numFmtId="0" fontId="26" fillId="7" borderId="28" xfId="0" applyFont="1" applyFill="1" applyBorder="1" applyAlignment="1">
      <alignment horizontal="left" vertical="center" indent="2"/>
    </xf>
    <xf numFmtId="0" fontId="26" fillId="7" borderId="30" xfId="0" applyFont="1" applyFill="1" applyBorder="1" applyAlignment="1">
      <alignment horizontal="left" vertical="center" indent="2"/>
    </xf>
    <xf numFmtId="0" fontId="27" fillId="7" borderId="28" xfId="0" applyFont="1" applyFill="1" applyBorder="1" applyAlignment="1">
      <alignment horizontal="left" vertical="center" wrapText="1" indent="1"/>
    </xf>
    <xf numFmtId="0" fontId="27" fillId="7" borderId="29" xfId="0" applyFont="1" applyFill="1" applyBorder="1" applyAlignment="1">
      <alignment horizontal="left" vertical="center" wrapText="1" indent="1"/>
    </xf>
    <xf numFmtId="0" fontId="27" fillId="7" borderId="30" xfId="0" applyFont="1" applyFill="1" applyBorder="1" applyAlignment="1">
      <alignment horizontal="left" vertical="center" wrapText="1" indent="1"/>
    </xf>
    <xf numFmtId="0" fontId="9" fillId="6" borderId="0" xfId="0" applyFont="1" applyFill="1" applyAlignment="1">
      <alignment horizontal="center"/>
    </xf>
    <xf numFmtId="0" fontId="8" fillId="9" borderId="13"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20" fillId="6" borderId="18" xfId="0" applyFont="1" applyFill="1" applyBorder="1" applyAlignment="1">
      <alignment horizontal="left" vertical="center" wrapText="1" indent="1"/>
    </xf>
    <xf numFmtId="0" fontId="20" fillId="6" borderId="19" xfId="0" applyFont="1" applyFill="1" applyBorder="1" applyAlignment="1">
      <alignment horizontal="left" vertical="center" wrapText="1" indent="1"/>
    </xf>
    <xf numFmtId="0" fontId="20" fillId="6" borderId="20" xfId="0" applyFont="1" applyFill="1" applyBorder="1" applyAlignment="1">
      <alignment horizontal="left" vertical="center" wrapText="1" indent="1"/>
    </xf>
    <xf numFmtId="0" fontId="3" fillId="4" borderId="24" xfId="0" applyFont="1" applyFill="1" applyBorder="1" applyAlignment="1">
      <alignment horizontal="left" vertical="center"/>
    </xf>
    <xf numFmtId="0" fontId="3" fillId="4" borderId="19" xfId="0" applyFont="1" applyFill="1" applyBorder="1" applyAlignment="1">
      <alignment horizontal="left" vertical="center"/>
    </xf>
    <xf numFmtId="0" fontId="3" fillId="4" borderId="20" xfId="0" applyFont="1" applyFill="1" applyBorder="1" applyAlignment="1">
      <alignment horizontal="left" vertical="center"/>
    </xf>
    <xf numFmtId="0" fontId="3" fillId="5" borderId="24" xfId="0" applyFont="1" applyFill="1" applyBorder="1" applyAlignment="1">
      <alignment vertical="center"/>
    </xf>
    <xf numFmtId="0" fontId="3" fillId="5" borderId="19" xfId="0" applyFont="1" applyFill="1" applyBorder="1" applyAlignment="1">
      <alignment vertical="center"/>
    </xf>
    <xf numFmtId="0" fontId="3" fillId="5" borderId="20" xfId="0" applyFont="1" applyFill="1" applyBorder="1" applyAlignment="1">
      <alignment vertical="center"/>
    </xf>
    <xf numFmtId="164" fontId="3" fillId="5" borderId="18" xfId="0" applyNumberFormat="1" applyFont="1" applyFill="1" applyBorder="1" applyAlignment="1">
      <alignment horizontal="center" vertical="center"/>
    </xf>
    <xf numFmtId="164" fontId="3" fillId="5" borderId="19" xfId="0" applyNumberFormat="1" applyFont="1" applyFill="1" applyBorder="1" applyAlignment="1">
      <alignment horizontal="center" vertic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23" xfId="0" applyFill="1" applyBorder="1" applyAlignment="1">
      <alignment horizontal="center"/>
    </xf>
    <xf numFmtId="0" fontId="2" fillId="5" borderId="18" xfId="0" applyFont="1" applyFill="1" applyBorder="1" applyAlignment="1">
      <alignment horizontal="center"/>
    </xf>
    <xf numFmtId="0" fontId="2" fillId="5" borderId="44" xfId="0" applyFont="1" applyFill="1" applyBorder="1" applyAlignment="1">
      <alignment horizontal="center"/>
    </xf>
    <xf numFmtId="0" fontId="3" fillId="6" borderId="64" xfId="0" applyFont="1" applyFill="1" applyBorder="1" applyAlignment="1">
      <alignment horizontal="center" vertical="center"/>
    </xf>
    <xf numFmtId="0" fontId="3" fillId="6" borderId="65" xfId="0" applyFont="1" applyFill="1" applyBorder="1" applyAlignment="1">
      <alignment horizontal="center" vertical="center"/>
    </xf>
    <xf numFmtId="0" fontId="3" fillId="6" borderId="66"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46"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20" fillId="6" borderId="44" xfId="0" applyFont="1" applyFill="1" applyBorder="1" applyAlignment="1">
      <alignment horizontal="left" vertical="center" wrapText="1" indent="1"/>
    </xf>
    <xf numFmtId="0" fontId="3" fillId="4" borderId="45"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46" xfId="0" applyFont="1" applyFill="1" applyBorder="1" applyAlignment="1">
      <alignment horizontal="left" vertical="center" indent="1"/>
    </xf>
    <xf numFmtId="0" fontId="3" fillId="5" borderId="43" xfId="0" applyFont="1" applyFill="1" applyBorder="1" applyAlignment="1">
      <alignment horizontal="left" vertical="center" indent="1"/>
    </xf>
    <xf numFmtId="0" fontId="3" fillId="5" borderId="19" xfId="0" applyFont="1" applyFill="1" applyBorder="1" applyAlignment="1">
      <alignment horizontal="left" vertical="center" indent="1"/>
    </xf>
    <xf numFmtId="0" fontId="3" fillId="5" borderId="44" xfId="0" applyFont="1" applyFill="1" applyBorder="1" applyAlignment="1">
      <alignment horizontal="left" vertical="center" indent="1"/>
    </xf>
    <xf numFmtId="0" fontId="3" fillId="6" borderId="50" xfId="0" applyFont="1" applyFill="1" applyBorder="1" applyAlignment="1">
      <alignment horizontal="center" vertical="center"/>
    </xf>
    <xf numFmtId="0" fontId="20" fillId="6" borderId="19" xfId="0" applyFont="1" applyFill="1" applyBorder="1" applyAlignment="1">
      <alignment horizontal="left" vertical="center" indent="2"/>
    </xf>
    <xf numFmtId="0" fontId="20" fillId="6" borderId="44" xfId="0" applyFont="1" applyFill="1" applyBorder="1" applyAlignment="1">
      <alignment horizontal="left" vertical="center" indent="2"/>
    </xf>
    <xf numFmtId="0" fontId="3" fillId="4" borderId="23" xfId="0" applyFont="1" applyFill="1" applyBorder="1" applyAlignment="1">
      <alignment horizontal="left" vertical="center" indent="1"/>
    </xf>
    <xf numFmtId="0" fontId="20" fillId="6" borderId="19" xfId="0" applyFont="1" applyFill="1" applyBorder="1" applyAlignment="1">
      <alignment horizontal="left" vertical="center" wrapText="1" indent="2"/>
    </xf>
    <xf numFmtId="0" fontId="20" fillId="6" borderId="44" xfId="0" applyFont="1" applyFill="1" applyBorder="1" applyAlignment="1">
      <alignment horizontal="left" vertical="center" wrapText="1" indent="2"/>
    </xf>
    <xf numFmtId="0" fontId="3" fillId="6" borderId="51" xfId="0" applyFont="1" applyFill="1" applyBorder="1" applyAlignment="1">
      <alignment horizontal="center" vertical="center"/>
    </xf>
    <xf numFmtId="0" fontId="3" fillId="4" borderId="18" xfId="0" applyFont="1" applyFill="1" applyBorder="1" applyAlignment="1">
      <alignment horizontal="left" vertical="center" indent="1"/>
    </xf>
    <xf numFmtId="0" fontId="3" fillId="6" borderId="53" xfId="0" applyFont="1" applyFill="1" applyBorder="1" applyAlignment="1">
      <alignment horizontal="left" vertical="center"/>
    </xf>
    <xf numFmtId="0" fontId="3" fillId="6" borderId="54" xfId="0" applyFont="1" applyFill="1" applyBorder="1" applyAlignment="1">
      <alignment horizontal="left" vertical="center"/>
    </xf>
    <xf numFmtId="0" fontId="3" fillId="6" borderId="55" xfId="0" applyFont="1" applyFill="1" applyBorder="1" applyAlignment="1">
      <alignment horizontal="left" vertical="center"/>
    </xf>
    <xf numFmtId="0" fontId="11" fillId="6" borderId="43" xfId="0" applyFont="1" applyFill="1" applyBorder="1" applyAlignment="1">
      <alignment horizontal="center" vertical="center"/>
    </xf>
    <xf numFmtId="0" fontId="11" fillId="6" borderId="23" xfId="0" applyFont="1" applyFill="1" applyBorder="1" applyAlignment="1">
      <alignment horizontal="center" vertical="center"/>
    </xf>
    <xf numFmtId="0" fontId="3" fillId="4" borderId="43" xfId="0" applyFont="1" applyFill="1" applyBorder="1" applyAlignment="1">
      <alignment horizontal="left" vertical="center" indent="1"/>
    </xf>
    <xf numFmtId="0" fontId="3" fillId="4" borderId="19" xfId="0" applyFont="1" applyFill="1" applyBorder="1" applyAlignment="1">
      <alignment horizontal="left" vertical="center" indent="1"/>
    </xf>
    <xf numFmtId="0" fontId="3" fillId="4" borderId="44" xfId="0" applyFont="1" applyFill="1" applyBorder="1" applyAlignment="1">
      <alignment horizontal="left" vertical="center" indent="1"/>
    </xf>
    <xf numFmtId="0" fontId="3" fillId="5" borderId="23" xfId="0" applyFont="1" applyFill="1" applyBorder="1" applyAlignment="1">
      <alignment horizontal="left" vertical="center" indent="1"/>
    </xf>
    <xf numFmtId="0" fontId="11" fillId="6" borderId="19" xfId="0" applyFont="1" applyFill="1" applyBorder="1" applyAlignment="1">
      <alignment horizontal="center" vertical="center"/>
    </xf>
    <xf numFmtId="0" fontId="3" fillId="5" borderId="43" xfId="0" applyFont="1" applyFill="1" applyBorder="1" applyAlignment="1" applyProtection="1">
      <alignment horizontal="left" vertical="center" indent="1"/>
      <protection hidden="1"/>
    </xf>
    <xf numFmtId="0" fontId="3" fillId="5" borderId="19" xfId="0" applyFont="1" applyFill="1" applyBorder="1" applyAlignment="1" applyProtection="1">
      <alignment horizontal="left" vertical="center" indent="1"/>
      <protection hidden="1"/>
    </xf>
    <xf numFmtId="0" fontId="3" fillId="5" borderId="23" xfId="0" applyFont="1" applyFill="1" applyBorder="1" applyAlignment="1" applyProtection="1">
      <alignment horizontal="left" vertical="center" indent="1"/>
      <protection hidden="1"/>
    </xf>
    <xf numFmtId="0" fontId="3" fillId="6" borderId="53" xfId="0" applyFont="1" applyFill="1" applyBorder="1" applyAlignment="1" applyProtection="1">
      <alignment horizontal="left" vertical="center"/>
      <protection hidden="1"/>
    </xf>
    <xf numFmtId="0" fontId="3" fillId="6" borderId="54" xfId="0" applyFont="1" applyFill="1" applyBorder="1" applyAlignment="1" applyProtection="1">
      <alignment horizontal="left" vertical="center"/>
      <protection hidden="1"/>
    </xf>
    <xf numFmtId="0" fontId="3" fillId="6" borderId="55" xfId="0" applyFont="1" applyFill="1" applyBorder="1" applyAlignment="1" applyProtection="1">
      <alignment horizontal="left" vertical="center"/>
      <protection hidden="1"/>
    </xf>
    <xf numFmtId="0" fontId="3" fillId="6" borderId="40" xfId="0" applyFont="1" applyFill="1" applyBorder="1" applyAlignment="1" applyProtection="1">
      <alignment horizontal="center" vertical="center"/>
      <protection hidden="1"/>
    </xf>
    <xf numFmtId="0" fontId="3" fillId="6" borderId="41" xfId="0" applyFont="1" applyFill="1" applyBorder="1" applyAlignment="1" applyProtection="1">
      <alignment horizontal="center" vertical="center"/>
      <protection hidden="1"/>
    </xf>
    <xf numFmtId="0" fontId="3" fillId="6" borderId="42" xfId="0" applyFont="1" applyFill="1" applyBorder="1" applyAlignment="1" applyProtection="1">
      <alignment horizontal="center" vertical="center"/>
      <protection hidden="1"/>
    </xf>
    <xf numFmtId="0" fontId="11" fillId="6" borderId="43" xfId="0" applyFont="1" applyFill="1" applyBorder="1" applyAlignment="1" applyProtection="1">
      <alignment horizontal="center" vertical="center"/>
      <protection hidden="1"/>
    </xf>
    <xf numFmtId="0" fontId="11" fillId="6" borderId="19" xfId="0" applyFont="1" applyFill="1" applyBorder="1" applyAlignment="1" applyProtection="1">
      <alignment horizontal="center" vertical="center"/>
      <protection hidden="1"/>
    </xf>
    <xf numFmtId="0" fontId="20" fillId="6" borderId="18" xfId="0" applyFont="1" applyFill="1" applyBorder="1" applyAlignment="1" applyProtection="1">
      <alignment horizontal="left" vertical="center" wrapText="1" indent="1"/>
      <protection hidden="1"/>
    </xf>
    <xf numFmtId="0" fontId="20" fillId="6" borderId="19" xfId="0" applyFont="1" applyFill="1" applyBorder="1" applyAlignment="1" applyProtection="1">
      <alignment horizontal="left" vertical="center" wrapText="1" indent="1"/>
      <protection hidden="1"/>
    </xf>
    <xf numFmtId="0" fontId="20" fillId="6" borderId="44" xfId="0" applyFont="1" applyFill="1" applyBorder="1" applyAlignment="1" applyProtection="1">
      <alignment horizontal="left" vertical="center" wrapText="1" indent="1"/>
      <protection hidden="1"/>
    </xf>
    <xf numFmtId="0" fontId="3" fillId="4" borderId="43" xfId="0" applyFont="1" applyFill="1" applyBorder="1" applyAlignment="1" applyProtection="1">
      <alignment horizontal="left" vertical="center" indent="1"/>
      <protection hidden="1"/>
    </xf>
    <xf numFmtId="0" fontId="3" fillId="4" borderId="19" xfId="0" applyFont="1" applyFill="1" applyBorder="1" applyAlignment="1" applyProtection="1">
      <alignment horizontal="left" vertical="center" indent="1"/>
      <protection hidden="1"/>
    </xf>
    <xf numFmtId="0" fontId="3" fillId="4" borderId="44" xfId="0" applyFont="1" applyFill="1" applyBorder="1" applyAlignment="1" applyProtection="1">
      <alignment horizontal="left" vertical="center" indent="1"/>
      <protection hidden="1"/>
    </xf>
    <xf numFmtId="0" fontId="3" fillId="4" borderId="23" xfId="0" applyFont="1" applyFill="1" applyBorder="1" applyAlignment="1" applyProtection="1">
      <alignment horizontal="left" vertical="center" indent="1"/>
      <protection hidden="1"/>
    </xf>
    <xf numFmtId="0" fontId="3" fillId="5" borderId="44" xfId="0" applyFont="1" applyFill="1" applyBorder="1" applyAlignment="1" applyProtection="1">
      <alignment horizontal="left" vertical="center" indent="1"/>
      <protection hidden="1"/>
    </xf>
    <xf numFmtId="0" fontId="3" fillId="4" borderId="45" xfId="0" applyFont="1" applyFill="1" applyBorder="1" applyAlignment="1" applyProtection="1">
      <alignment horizontal="left" vertical="center" indent="1"/>
      <protection hidden="1"/>
    </xf>
    <xf numFmtId="0" fontId="3" fillId="4" borderId="21" xfId="0" applyFont="1" applyFill="1" applyBorder="1" applyAlignment="1" applyProtection="1">
      <alignment horizontal="left" vertical="center" indent="1"/>
      <protection hidden="1"/>
    </xf>
    <xf numFmtId="0" fontId="3" fillId="4" borderId="46" xfId="0" applyFont="1" applyFill="1" applyBorder="1" applyAlignment="1" applyProtection="1">
      <alignment horizontal="left" vertical="center" indent="1"/>
      <protection hidden="1"/>
    </xf>
  </cellXfs>
  <cellStyles count="1">
    <cellStyle name="Normal" xfId="0" builtinId="0"/>
  </cellStyles>
  <dxfs count="39">
    <dxf>
      <font>
        <color theme="0"/>
      </font>
    </dxf>
    <dxf>
      <fill>
        <patternFill>
          <bgColor rgb="FFFFFF00"/>
        </patternFill>
      </fill>
    </dxf>
    <dxf>
      <font>
        <color theme="0"/>
      </font>
    </dxf>
    <dxf>
      <fill>
        <patternFill>
          <bgColor rgb="FFFFFF00"/>
        </patternFill>
      </fill>
    </dxf>
    <dxf>
      <fill>
        <patternFill>
          <bgColor rgb="FFFFFF00"/>
        </patternFill>
      </fill>
    </dxf>
    <dxf>
      <font>
        <b/>
        <i val="0"/>
        <color theme="0"/>
      </font>
      <fill>
        <patternFill>
          <bgColor theme="1"/>
        </patternFill>
      </fill>
    </dxf>
    <dxf>
      <fill>
        <patternFill>
          <bgColor rgb="FFFFFF00"/>
        </patternFill>
      </fill>
    </dxf>
    <dxf>
      <font>
        <b/>
        <i val="0"/>
        <color theme="0"/>
      </font>
      <fill>
        <patternFill>
          <bgColor theme="1"/>
        </patternFill>
      </fill>
    </dxf>
    <dxf>
      <fill>
        <patternFill>
          <bgColor rgb="FFFFFF00"/>
        </patternFill>
      </fill>
    </dxf>
    <dxf>
      <font>
        <b/>
        <i val="0"/>
        <color theme="0"/>
      </font>
      <fill>
        <patternFill>
          <bgColor theme="1"/>
        </patternFill>
      </fill>
    </dxf>
    <dxf>
      <font>
        <color theme="0"/>
      </font>
    </dxf>
    <dxf>
      <font>
        <color theme="0"/>
      </font>
    </dxf>
    <dxf>
      <fill>
        <patternFill>
          <bgColor rgb="FFFFFF00"/>
        </patternFill>
      </fill>
    </dxf>
    <dxf>
      <font>
        <b/>
        <i val="0"/>
        <color theme="0"/>
      </font>
      <fill>
        <patternFill>
          <bgColor theme="1"/>
        </patternFill>
      </fill>
    </dxf>
    <dxf>
      <fill>
        <patternFill>
          <bgColor rgb="FFFFFF00"/>
        </patternFill>
      </fill>
    </dxf>
    <dxf>
      <font>
        <color theme="0"/>
      </font>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ill>
        <patternFill>
          <bgColor theme="0"/>
        </patternFill>
      </fill>
    </dxf>
    <dxf>
      <font>
        <b val="0"/>
        <i val="0"/>
        <color auto="1"/>
      </font>
      <fill>
        <patternFill>
          <bgColor rgb="FFFFFF00"/>
        </patternFill>
      </fill>
    </dxf>
    <dxf>
      <font>
        <color theme="0"/>
      </font>
    </dxf>
    <dxf>
      <font>
        <b val="0"/>
        <i val="0"/>
        <color auto="1"/>
      </font>
      <fill>
        <patternFill>
          <bgColor rgb="FFFFFF00"/>
        </patternFill>
      </fill>
    </dxf>
  </dxfs>
  <tableStyles count="0" defaultTableStyle="TableStyleMedium2" defaultPivotStyle="PivotStyleLight16"/>
  <colors>
    <mruColors>
      <color rgb="FFF54D5A"/>
      <color rgb="FF1C75BB"/>
      <color rgb="FF6C6D70"/>
      <color rgb="FF02E16C"/>
      <color rgb="FF21A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showGridLines="0" tabSelected="1" workbookViewId="0">
      <selection activeCell="A43" sqref="A43:XFD48"/>
    </sheetView>
  </sheetViews>
  <sheetFormatPr defaultColWidth="0" defaultRowHeight="18" zeroHeight="1" thickTop="1" thickBottom="1" x14ac:dyDescent="0.3"/>
  <cols>
    <col min="1" max="1" width="3.7109375" style="47" customWidth="1"/>
    <col min="2" max="2" width="40.7109375" style="47" customWidth="1"/>
    <col min="3" max="3" width="40.7109375" style="48" customWidth="1"/>
    <col min="4" max="4" width="40.7109375" style="47" customWidth="1"/>
    <col min="5" max="5" width="3.7109375" style="47" customWidth="1"/>
    <col min="6" max="16384" width="9.140625" style="47" hidden="1"/>
  </cols>
  <sheetData>
    <row r="1" spans="2:27" ht="15" customHeight="1" thickTop="1" thickBot="1" x14ac:dyDescent="0.3">
      <c r="AA1" s="47" t="s">
        <v>227</v>
      </c>
    </row>
    <row r="2" spans="2:27" ht="30" customHeight="1" thickTop="1" thickBot="1" x14ac:dyDescent="0.3">
      <c r="B2" s="233" t="s">
        <v>228</v>
      </c>
      <c r="C2" s="234"/>
      <c r="D2" s="235"/>
      <c r="AA2" s="47" t="s">
        <v>229</v>
      </c>
    </row>
    <row r="3" spans="2:27" ht="45" customHeight="1" thickTop="1" thickBot="1" x14ac:dyDescent="0.3">
      <c r="B3" s="208" t="s">
        <v>392</v>
      </c>
      <c r="C3" s="54" t="s">
        <v>252</v>
      </c>
      <c r="D3" s="53" t="s">
        <v>230</v>
      </c>
    </row>
    <row r="4" spans="2:27" ht="15" customHeight="1" thickTop="1" thickBot="1" x14ac:dyDescent="0.3"/>
    <row r="5" spans="2:27" ht="30" customHeight="1" thickTop="1" thickBot="1" x14ac:dyDescent="0.3">
      <c r="B5" s="233" t="s">
        <v>231</v>
      </c>
      <c r="C5" s="234"/>
      <c r="D5" s="235"/>
    </row>
    <row r="6" spans="2:27" ht="30" customHeight="1" thickTop="1" thickBot="1" x14ac:dyDescent="0.3">
      <c r="B6" s="236" t="s">
        <v>232</v>
      </c>
      <c r="C6" s="236"/>
      <c r="D6" s="208" t="s">
        <v>233</v>
      </c>
    </row>
    <row r="7" spans="2:27" ht="15" customHeight="1" thickTop="1" thickBot="1" x14ac:dyDescent="0.3"/>
    <row r="8" spans="2:27" ht="30" customHeight="1" thickTop="1" thickBot="1" x14ac:dyDescent="0.3">
      <c r="B8" s="233" t="s">
        <v>234</v>
      </c>
      <c r="C8" s="234"/>
      <c r="D8" s="235"/>
    </row>
    <row r="9" spans="2:27" ht="50.1" customHeight="1" thickTop="1" thickBot="1" x14ac:dyDescent="0.3">
      <c r="B9" s="237" t="s">
        <v>388</v>
      </c>
      <c r="C9" s="238"/>
      <c r="D9" s="208" t="s">
        <v>235</v>
      </c>
    </row>
    <row r="10" spans="2:27" ht="50.1" customHeight="1" thickTop="1" thickBot="1" x14ac:dyDescent="0.3">
      <c r="B10" s="239"/>
      <c r="C10" s="240"/>
      <c r="D10" s="208" t="s">
        <v>236</v>
      </c>
    </row>
    <row r="11" spans="2:27" ht="50.1" customHeight="1" thickTop="1" thickBot="1" x14ac:dyDescent="0.3">
      <c r="B11" s="230" t="s">
        <v>237</v>
      </c>
      <c r="C11" s="231"/>
      <c r="D11" s="232"/>
    </row>
    <row r="12" spans="2:27" ht="15" customHeight="1" thickTop="1" thickBot="1" x14ac:dyDescent="0.3"/>
    <row r="13" spans="2:27" ht="30" customHeight="1" thickTop="1" thickBot="1" x14ac:dyDescent="0.3">
      <c r="B13" s="233" t="s">
        <v>238</v>
      </c>
      <c r="C13" s="234"/>
      <c r="D13" s="235"/>
    </row>
    <row r="14" spans="2:27" ht="15" customHeight="1" thickTop="1" thickBot="1" x14ac:dyDescent="0.3">
      <c r="B14" s="49" t="s">
        <v>239</v>
      </c>
      <c r="C14" s="243" t="s">
        <v>240</v>
      </c>
      <c r="D14" s="244"/>
    </row>
    <row r="15" spans="2:27" ht="30" customHeight="1" thickTop="1" thickBot="1" x14ac:dyDescent="0.3">
      <c r="B15" s="207" t="s">
        <v>253</v>
      </c>
      <c r="C15" s="241" t="s">
        <v>254</v>
      </c>
      <c r="D15" s="242"/>
    </row>
    <row r="16" spans="2:27" ht="35.1" customHeight="1" thickTop="1" thickBot="1" x14ac:dyDescent="0.3">
      <c r="B16" s="207" t="s">
        <v>255</v>
      </c>
      <c r="C16" s="241" t="s">
        <v>170</v>
      </c>
      <c r="D16" s="242"/>
    </row>
    <row r="17" spans="2:4" ht="45" customHeight="1" thickTop="1" thickBot="1" x14ac:dyDescent="0.3">
      <c r="B17" s="207" t="s">
        <v>166</v>
      </c>
      <c r="C17" s="241" t="s">
        <v>256</v>
      </c>
      <c r="D17" s="242"/>
    </row>
    <row r="18" spans="2:4" ht="35.1" customHeight="1" thickTop="1" thickBot="1" x14ac:dyDescent="0.3">
      <c r="B18" s="207" t="s">
        <v>257</v>
      </c>
      <c r="C18" s="241" t="s">
        <v>258</v>
      </c>
      <c r="D18" s="242"/>
    </row>
    <row r="19" spans="2:4" ht="35.1" customHeight="1" thickTop="1" thickBot="1" x14ac:dyDescent="0.3">
      <c r="B19" s="207" t="s">
        <v>259</v>
      </c>
      <c r="C19" s="241" t="s">
        <v>260</v>
      </c>
      <c r="D19" s="242"/>
    </row>
    <row r="20" spans="2:4" ht="44.25" customHeight="1" thickTop="1" thickBot="1" x14ac:dyDescent="0.3">
      <c r="B20" s="207" t="s">
        <v>167</v>
      </c>
      <c r="C20" s="241" t="s">
        <v>261</v>
      </c>
      <c r="D20" s="242"/>
    </row>
    <row r="21" spans="2:4" ht="47.25" customHeight="1" thickTop="1" thickBot="1" x14ac:dyDescent="0.3">
      <c r="B21" s="207" t="s">
        <v>241</v>
      </c>
      <c r="C21" s="241" t="s">
        <v>242</v>
      </c>
      <c r="D21" s="242"/>
    </row>
    <row r="22" spans="2:4" ht="44.25" customHeight="1" thickTop="1" thickBot="1" x14ac:dyDescent="0.3">
      <c r="B22" s="207" t="s">
        <v>243</v>
      </c>
      <c r="C22" s="241" t="s">
        <v>244</v>
      </c>
      <c r="D22" s="242"/>
    </row>
    <row r="23" spans="2:4" ht="39.950000000000003" customHeight="1" thickTop="1" thickBot="1" x14ac:dyDescent="0.3">
      <c r="B23" s="207" t="s">
        <v>262</v>
      </c>
      <c r="C23" s="241" t="s">
        <v>263</v>
      </c>
      <c r="D23" s="242"/>
    </row>
    <row r="24" spans="2:4" ht="35.1" customHeight="1" thickTop="1" thickBot="1" x14ac:dyDescent="0.3">
      <c r="B24" s="207" t="s">
        <v>264</v>
      </c>
      <c r="C24" s="241" t="s">
        <v>265</v>
      </c>
      <c r="D24" s="242"/>
    </row>
    <row r="25" spans="2:4" ht="35.1" customHeight="1" thickTop="1" thickBot="1" x14ac:dyDescent="0.3">
      <c r="B25" s="207" t="s">
        <v>266</v>
      </c>
      <c r="C25" s="241" t="s">
        <v>267</v>
      </c>
      <c r="D25" s="242"/>
    </row>
    <row r="26" spans="2:4" ht="39.950000000000003" customHeight="1" thickTop="1" thickBot="1" x14ac:dyDescent="0.3">
      <c r="B26" s="207" t="s">
        <v>268</v>
      </c>
      <c r="C26" s="247" t="s">
        <v>269</v>
      </c>
      <c r="D26" s="247"/>
    </row>
    <row r="27" spans="2:4" ht="35.1" customHeight="1" thickTop="1" thickBot="1" x14ac:dyDescent="0.3">
      <c r="B27" s="207" t="s">
        <v>270</v>
      </c>
      <c r="C27" s="247" t="s">
        <v>271</v>
      </c>
      <c r="D27" s="247"/>
    </row>
    <row r="28" spans="2:4" ht="15" customHeight="1" thickTop="1" thickBot="1" x14ac:dyDescent="0.3">
      <c r="B28" s="50"/>
      <c r="C28" s="51"/>
      <c r="D28" s="52"/>
    </row>
    <row r="29" spans="2:4" ht="30" customHeight="1" thickTop="1" thickBot="1" x14ac:dyDescent="0.3">
      <c r="B29" s="233" t="s">
        <v>245</v>
      </c>
      <c r="C29" s="234"/>
      <c r="D29" s="235"/>
    </row>
    <row r="30" spans="2:4" ht="30" customHeight="1" thickTop="1" thickBot="1" x14ac:dyDescent="0.3">
      <c r="B30" s="248" t="s">
        <v>246</v>
      </c>
      <c r="C30" s="249"/>
      <c r="D30" s="250"/>
    </row>
    <row r="31" spans="2:4" ht="30" customHeight="1" thickTop="1" thickBot="1" x14ac:dyDescent="0.3">
      <c r="B31" s="236" t="s">
        <v>247</v>
      </c>
      <c r="C31" s="236"/>
      <c r="D31" s="214"/>
    </row>
    <row r="32" spans="2:4" ht="30" customHeight="1" thickTop="1" thickBot="1" x14ac:dyDescent="0.3">
      <c r="B32" s="236" t="s">
        <v>389</v>
      </c>
      <c r="C32" s="236"/>
      <c r="D32" s="214"/>
    </row>
    <row r="33" spans="2:4" ht="30" customHeight="1" thickTop="1" thickBot="1" x14ac:dyDescent="0.3">
      <c r="B33" s="236" t="s">
        <v>390</v>
      </c>
      <c r="C33" s="236"/>
      <c r="D33" s="214"/>
    </row>
    <row r="34" spans="2:4" ht="30" customHeight="1" thickTop="1" thickBot="1" x14ac:dyDescent="0.3">
      <c r="B34" s="251" t="s">
        <v>248</v>
      </c>
      <c r="C34" s="251"/>
      <c r="D34" s="214"/>
    </row>
    <row r="35" spans="2:4" ht="30" customHeight="1" thickTop="1" thickBot="1" x14ac:dyDescent="0.3">
      <c r="B35" s="252" t="s">
        <v>249</v>
      </c>
      <c r="C35" s="253"/>
      <c r="D35" s="254"/>
    </row>
    <row r="36" spans="2:4" ht="30" customHeight="1" thickTop="1" thickBot="1" x14ac:dyDescent="0.3">
      <c r="B36" s="245" t="s">
        <v>247</v>
      </c>
      <c r="C36" s="246"/>
      <c r="D36" s="55"/>
    </row>
    <row r="37" spans="2:4" ht="30" customHeight="1" thickTop="1" thickBot="1" x14ac:dyDescent="0.3">
      <c r="B37" s="245" t="s">
        <v>391</v>
      </c>
      <c r="C37" s="246"/>
      <c r="D37" s="55"/>
    </row>
    <row r="38" spans="2:4" ht="30" customHeight="1" thickTop="1" thickBot="1" x14ac:dyDescent="0.3">
      <c r="B38" s="245" t="s">
        <v>390</v>
      </c>
      <c r="C38" s="246"/>
      <c r="D38" s="55"/>
    </row>
    <row r="39" spans="2:4" ht="30" customHeight="1" thickTop="1" thickBot="1" x14ac:dyDescent="0.3">
      <c r="B39" s="255" t="s">
        <v>248</v>
      </c>
      <c r="C39" s="256"/>
      <c r="D39" s="55"/>
    </row>
    <row r="40" spans="2:4" ht="15" customHeight="1" thickTop="1" thickBot="1" x14ac:dyDescent="0.3"/>
    <row r="41" spans="2:4" ht="30" customHeight="1" thickTop="1" thickBot="1" x14ac:dyDescent="0.3">
      <c r="B41" s="233" t="s">
        <v>250</v>
      </c>
      <c r="C41" s="234"/>
      <c r="D41" s="235"/>
    </row>
    <row r="42" spans="2:4" ht="39.950000000000003" customHeight="1" thickTop="1" thickBot="1" x14ac:dyDescent="0.3">
      <c r="B42" s="257" t="s">
        <v>251</v>
      </c>
      <c r="C42" s="258"/>
      <c r="D42" s="259"/>
    </row>
    <row r="43" spans="2:4" ht="15" customHeight="1" thickTop="1" thickBot="1" x14ac:dyDescent="0.3"/>
    <row r="44" spans="2:4" ht="15" hidden="1" customHeight="1" thickTop="1" thickBot="1" x14ac:dyDescent="0.3"/>
    <row r="45" spans="2:4" ht="15" hidden="1" customHeight="1" thickTop="1" thickBot="1" x14ac:dyDescent="0.3"/>
    <row r="46" spans="2:4" ht="15" hidden="1" customHeight="1" thickTop="1" thickBot="1" x14ac:dyDescent="0.3"/>
    <row r="47" spans="2:4" ht="15" hidden="1" customHeight="1" thickTop="1" thickBot="1" x14ac:dyDescent="0.3"/>
    <row r="48" spans="2:4" thickTop="1" thickBot="1" x14ac:dyDescent="0.3"/>
  </sheetData>
  <mergeCells count="34">
    <mergeCell ref="B38:C38"/>
    <mergeCell ref="B39:C39"/>
    <mergeCell ref="B41:D41"/>
    <mergeCell ref="B42:D42"/>
    <mergeCell ref="B37:C37"/>
    <mergeCell ref="C25:D25"/>
    <mergeCell ref="C26:D26"/>
    <mergeCell ref="C27:D27"/>
    <mergeCell ref="B29:D29"/>
    <mergeCell ref="B30:D30"/>
    <mergeCell ref="B31:C31"/>
    <mergeCell ref="B32:C32"/>
    <mergeCell ref="B33:C33"/>
    <mergeCell ref="B34:C34"/>
    <mergeCell ref="B35:D35"/>
    <mergeCell ref="B36:C36"/>
    <mergeCell ref="C24:D24"/>
    <mergeCell ref="B13:D13"/>
    <mergeCell ref="C14:D14"/>
    <mergeCell ref="C15:D15"/>
    <mergeCell ref="C16:D16"/>
    <mergeCell ref="C17:D17"/>
    <mergeCell ref="C18:D18"/>
    <mergeCell ref="C19:D19"/>
    <mergeCell ref="C20:D20"/>
    <mergeCell ref="C21:D21"/>
    <mergeCell ref="C22:D22"/>
    <mergeCell ref="C23:D23"/>
    <mergeCell ref="B11:D11"/>
    <mergeCell ref="B2:D2"/>
    <mergeCell ref="B5:D5"/>
    <mergeCell ref="B6:C6"/>
    <mergeCell ref="B8:D8"/>
    <mergeCell ref="B9:C10"/>
  </mergeCells>
  <dataValidations count="3">
    <dataValidation type="decimal" operator="greaterThanOrEqual" allowBlank="1" showErrorMessage="1" errorTitle="Invalid Entry" error="Please enter numeric values only and type any text in the comments column of the Proposal Summary tab." sqref="D31:D34 D36:D39">
      <formula1>0</formula1>
    </dataValidation>
    <dataValidation type="list" allowBlank="1" showInputMessage="1" showErrorMessage="1" sqref="D9">
      <formula1>"On-premise, Hosted"</formula1>
    </dataValidation>
    <dataValidation type="list" allowBlank="1" showInputMessage="1" showErrorMessage="1" sqref="D10">
      <formula1>"Perpetual, Subscription-based"</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
  <sheetViews>
    <sheetView showGridLines="0" workbookViewId="0">
      <pane xSplit="1" ySplit="5" topLeftCell="B6" activePane="bottomRight" state="frozen"/>
      <selection activeCell="C3" sqref="C3:C4"/>
      <selection pane="topRight" activeCell="C3" sqref="C3:C4"/>
      <selection pane="bottomLeft" activeCell="C3" sqref="C3:C4"/>
      <selection pane="bottomRight" activeCell="B11" sqref="B11"/>
    </sheetView>
  </sheetViews>
  <sheetFormatPr defaultColWidth="0" defaultRowHeight="15" zeroHeight="1" x14ac:dyDescent="0.25"/>
  <cols>
    <col min="1" max="1" width="3.7109375" customWidth="1"/>
    <col min="2" max="2" width="41.85546875" customWidth="1"/>
    <col min="3" max="5" width="12.7109375" customWidth="1"/>
    <col min="6" max="6" width="53.7109375" customWidth="1"/>
    <col min="7" max="7" width="3.7109375" customWidth="1"/>
    <col min="8" max="16384" width="9.140625" hidden="1"/>
  </cols>
  <sheetData>
    <row r="1" spans="2:6" ht="15.75" thickBot="1" x14ac:dyDescent="0.3"/>
    <row r="2" spans="2:6" s="29" customFormat="1" ht="20.100000000000001" customHeight="1" x14ac:dyDescent="0.25">
      <c r="B2" s="294" t="str">
        <f>'Vendor Checklist'!D6</f>
        <v>Vendor Name</v>
      </c>
      <c r="C2" s="295"/>
      <c r="D2" s="295"/>
      <c r="E2" s="310"/>
      <c r="F2" s="296"/>
    </row>
    <row r="3" spans="2:6" s="29" customFormat="1" ht="30" customHeight="1" x14ac:dyDescent="0.25">
      <c r="B3" s="144" t="str">
        <f ca="1">MID(CELL("Filename",B2),SEARCH("]",CELL("Filename",B2),1)+1,100)</f>
        <v>Technical Training</v>
      </c>
      <c r="C3" s="269" t="str">
        <f ca="1">"Please complete the Estimated Hours and Hourly Rate for " &amp; B3 &amp; ", indicating any additional info or 'No Bid' in the Comments column.  Additional proposed modules can be added in the 'Module Summary' Tab."</f>
        <v>Please complete the Estimated Hours and Hourly Rate for Technical Training, indicating any additional info or 'No Bid' in the Comments column.  Additional proposed modules can be added in the 'Module Summary' Tab.</v>
      </c>
      <c r="D3" s="270"/>
      <c r="E3" s="270"/>
      <c r="F3" s="306"/>
    </row>
    <row r="4" spans="2:6" s="29" customFormat="1" ht="30" customHeight="1" x14ac:dyDescent="0.25">
      <c r="B4" s="104" t="s">
        <v>272</v>
      </c>
      <c r="C4" s="96" t="str">
        <f>'Module Summary'!G4</f>
        <v>Estimated
Hours</v>
      </c>
      <c r="D4" s="96" t="str">
        <f>'Module Summary'!H4</f>
        <v>Hourly
Rate</v>
      </c>
      <c r="E4" s="119" t="str">
        <f>'Module Summary'!I4</f>
        <v>Extended
Cost</v>
      </c>
      <c r="F4" s="105" t="s">
        <v>237</v>
      </c>
    </row>
    <row r="5" spans="2:6" s="29" customFormat="1" ht="15" hidden="1" customHeight="1" x14ac:dyDescent="0.25">
      <c r="B5" s="298" t="str">
        <f>'Module Summary'!B5</f>
        <v>Core Modules</v>
      </c>
      <c r="C5" s="299"/>
      <c r="D5" s="299"/>
      <c r="E5" s="311"/>
      <c r="F5" s="300"/>
    </row>
    <row r="6" spans="2:6" x14ac:dyDescent="0.25">
      <c r="B6" s="215" t="str">
        <f>'Module Summary'!B6</f>
        <v>Accounts Payable</v>
      </c>
      <c r="C6" s="219"/>
      <c r="D6" s="218"/>
      <c r="E6" s="148">
        <f>IF(ISNUMBER(C6*D6),C6*D6,"N/A")</f>
        <v>0</v>
      </c>
      <c r="F6" s="106"/>
    </row>
    <row r="7" spans="2:6" x14ac:dyDescent="0.25">
      <c r="B7" s="215" t="str">
        <f>'Module Summary'!B7</f>
        <v>Bank Reconciliation</v>
      </c>
      <c r="C7" s="219"/>
      <c r="D7" s="218"/>
      <c r="E7" s="148">
        <f t="shared" ref="E7:E70" si="0">IF(ISNUMBER(C7*D7),C7*D7,"N/A")</f>
        <v>0</v>
      </c>
      <c r="F7" s="106"/>
    </row>
    <row r="8" spans="2:6" x14ac:dyDescent="0.25">
      <c r="B8" s="215" t="str">
        <f>'Module Summary'!B8</f>
        <v>Budgeting</v>
      </c>
      <c r="C8" s="219"/>
      <c r="D8" s="219"/>
      <c r="E8" s="148">
        <f t="shared" si="0"/>
        <v>0</v>
      </c>
      <c r="F8" s="106"/>
    </row>
    <row r="9" spans="2:6" x14ac:dyDescent="0.25">
      <c r="B9" s="215" t="str">
        <f>'Module Summary'!B9</f>
        <v>Cash Management</v>
      </c>
      <c r="C9" s="219"/>
      <c r="D9" s="219"/>
      <c r="E9" s="148">
        <f t="shared" si="0"/>
        <v>0</v>
      </c>
      <c r="F9" s="106"/>
    </row>
    <row r="10" spans="2:6" x14ac:dyDescent="0.25">
      <c r="B10" s="215" t="str">
        <f>'Module Summary'!B10</f>
        <v>Contract Management</v>
      </c>
      <c r="C10" s="219"/>
      <c r="D10" s="219"/>
      <c r="E10" s="148">
        <f t="shared" si="0"/>
        <v>0</v>
      </c>
      <c r="F10" s="106"/>
    </row>
    <row r="11" spans="2:6" x14ac:dyDescent="0.25">
      <c r="B11" s="215" t="str">
        <f>'Module Summary'!B11</f>
        <v>Fixed Assets</v>
      </c>
      <c r="C11" s="219"/>
      <c r="D11" s="219"/>
      <c r="E11" s="148">
        <f t="shared" si="0"/>
        <v>0</v>
      </c>
      <c r="F11" s="106"/>
    </row>
    <row r="12" spans="2:6" x14ac:dyDescent="0.25">
      <c r="B12" s="215" t="str">
        <f>'Module Summary'!B12</f>
        <v>General and Technical</v>
      </c>
      <c r="C12" s="219"/>
      <c r="D12" s="219"/>
      <c r="E12" s="148">
        <f t="shared" si="0"/>
        <v>0</v>
      </c>
      <c r="F12" s="106"/>
    </row>
    <row r="13" spans="2:6" x14ac:dyDescent="0.25">
      <c r="B13" s="215" t="str">
        <f>'Module Summary'!B13</f>
        <v>General Ledger</v>
      </c>
      <c r="C13" s="219"/>
      <c r="D13" s="219"/>
      <c r="E13" s="148">
        <f t="shared" si="0"/>
        <v>0</v>
      </c>
      <c r="F13" s="106"/>
    </row>
    <row r="14" spans="2:6" x14ac:dyDescent="0.25">
      <c r="B14" s="215" t="str">
        <f>'Module Summary'!B14</f>
        <v>Human Resources</v>
      </c>
      <c r="C14" s="219"/>
      <c r="D14" s="219"/>
      <c r="E14" s="148">
        <f t="shared" si="0"/>
        <v>0</v>
      </c>
      <c r="F14" s="106"/>
    </row>
    <row r="15" spans="2:6" x14ac:dyDescent="0.25">
      <c r="B15" s="215" t="str">
        <f>'Module Summary'!B15</f>
        <v>Misc Billing &amp; AR</v>
      </c>
      <c r="C15" s="219"/>
      <c r="D15" s="219"/>
      <c r="E15" s="148">
        <f t="shared" si="0"/>
        <v>0</v>
      </c>
      <c r="F15" s="106"/>
    </row>
    <row r="16" spans="2:6" x14ac:dyDescent="0.25">
      <c r="B16" s="215" t="str">
        <f>'Module Summary'!B16</f>
        <v>Payroll</v>
      </c>
      <c r="C16" s="219"/>
      <c r="D16" s="219"/>
      <c r="E16" s="148">
        <f t="shared" si="0"/>
        <v>0</v>
      </c>
      <c r="F16" s="106"/>
    </row>
    <row r="17" spans="2:6" x14ac:dyDescent="0.25">
      <c r="B17" s="215" t="str">
        <f>'Module Summary'!B17</f>
        <v>Project and Grant Accounting</v>
      </c>
      <c r="C17" s="219"/>
      <c r="D17" s="219"/>
      <c r="E17" s="148">
        <f t="shared" si="0"/>
        <v>0</v>
      </c>
      <c r="F17" s="106"/>
    </row>
    <row r="18" spans="2:6" x14ac:dyDescent="0.25">
      <c r="B18" s="215" t="str">
        <f>'Module Summary'!B18</f>
        <v>Purchasing</v>
      </c>
      <c r="C18" s="219"/>
      <c r="D18" s="219"/>
      <c r="E18" s="148">
        <f t="shared" si="0"/>
        <v>0</v>
      </c>
      <c r="F18" s="106"/>
    </row>
    <row r="19" spans="2:6" x14ac:dyDescent="0.25">
      <c r="B19" s="215" t="str">
        <f>'Module Summary'!B19</f>
        <v>Time and Attendance</v>
      </c>
      <c r="C19" s="219"/>
      <c r="D19" s="219"/>
      <c r="E19" s="148">
        <f t="shared" si="0"/>
        <v>0</v>
      </c>
      <c r="F19" s="106"/>
    </row>
    <row r="20" spans="2:6" x14ac:dyDescent="0.25">
      <c r="B20" s="215" t="str">
        <f>'Module Summary'!B20</f>
        <v>Document Management</v>
      </c>
      <c r="C20" s="219"/>
      <c r="D20" s="219"/>
      <c r="E20" s="148">
        <f t="shared" si="0"/>
        <v>0</v>
      </c>
      <c r="F20" s="106"/>
    </row>
    <row r="21" spans="2:6" x14ac:dyDescent="0.25">
      <c r="B21" s="215" t="str">
        <f>'Module Summary'!B21</f>
        <v>Other Module 1</v>
      </c>
      <c r="C21" s="219"/>
      <c r="D21" s="218"/>
      <c r="E21" s="148">
        <f t="shared" si="0"/>
        <v>0</v>
      </c>
      <c r="F21" s="106"/>
    </row>
    <row r="22" spans="2:6" x14ac:dyDescent="0.25">
      <c r="B22" s="215" t="str">
        <f>'Module Summary'!B22</f>
        <v>Other Module 2</v>
      </c>
      <c r="C22" s="219"/>
      <c r="D22" s="218"/>
      <c r="E22" s="148">
        <f t="shared" si="0"/>
        <v>0</v>
      </c>
      <c r="F22" s="106"/>
    </row>
    <row r="23" spans="2:6" x14ac:dyDescent="0.25">
      <c r="B23" s="215" t="str">
        <f>'Module Summary'!B23</f>
        <v>Other Module 3</v>
      </c>
      <c r="C23" s="219"/>
      <c r="D23" s="218"/>
      <c r="E23" s="148">
        <f t="shared" si="0"/>
        <v>0</v>
      </c>
      <c r="F23" s="106"/>
    </row>
    <row r="24" spans="2:6" x14ac:dyDescent="0.25">
      <c r="B24" s="215" t="str">
        <f>'Module Summary'!B24</f>
        <v>Other Module 4</v>
      </c>
      <c r="C24" s="219"/>
      <c r="D24" s="218"/>
      <c r="E24" s="148">
        <f t="shared" si="0"/>
        <v>0</v>
      </c>
      <c r="F24" s="106"/>
    </row>
    <row r="25" spans="2:6" x14ac:dyDescent="0.25">
      <c r="B25" s="215" t="str">
        <f>'Module Summary'!B25</f>
        <v>Other Module 5</v>
      </c>
      <c r="C25" s="219"/>
      <c r="D25" s="218"/>
      <c r="E25" s="148">
        <f t="shared" si="0"/>
        <v>0</v>
      </c>
      <c r="F25" s="106"/>
    </row>
    <row r="26" spans="2:6" x14ac:dyDescent="0.25">
      <c r="B26" s="215" t="str">
        <f>'Module Summary'!B26</f>
        <v>Other Module 6</v>
      </c>
      <c r="C26" s="219"/>
      <c r="D26" s="218"/>
      <c r="E26" s="148">
        <f t="shared" si="0"/>
        <v>0</v>
      </c>
      <c r="F26" s="106"/>
    </row>
    <row r="27" spans="2:6" x14ac:dyDescent="0.25">
      <c r="B27" s="215" t="str">
        <f>'Module Summary'!B27</f>
        <v>Other Module 7</v>
      </c>
      <c r="C27" s="219"/>
      <c r="D27" s="218"/>
      <c r="E27" s="148">
        <f t="shared" si="0"/>
        <v>0</v>
      </c>
      <c r="F27" s="106"/>
    </row>
    <row r="28" spans="2:6" x14ac:dyDescent="0.25">
      <c r="B28" s="215" t="str">
        <f>'Module Summary'!B28</f>
        <v>Other Module 8</v>
      </c>
      <c r="C28" s="219"/>
      <c r="D28" s="218"/>
      <c r="E28" s="148">
        <f t="shared" si="0"/>
        <v>0</v>
      </c>
      <c r="F28" s="106"/>
    </row>
    <row r="29" spans="2:6" x14ac:dyDescent="0.25">
      <c r="B29" s="215" t="str">
        <f>'Module Summary'!B29</f>
        <v>Other Module 9</v>
      </c>
      <c r="C29" s="219"/>
      <c r="D29" s="218"/>
      <c r="E29" s="148">
        <f t="shared" si="0"/>
        <v>0</v>
      </c>
      <c r="F29" s="106"/>
    </row>
    <row r="30" spans="2:6" x14ac:dyDescent="0.25">
      <c r="B30" s="215" t="str">
        <f>'Module Summary'!B30</f>
        <v>Other Module 10</v>
      </c>
      <c r="C30" s="219"/>
      <c r="D30" s="218"/>
      <c r="E30" s="148">
        <f t="shared" si="0"/>
        <v>0</v>
      </c>
      <c r="F30" s="106"/>
    </row>
    <row r="31" spans="2:6" x14ac:dyDescent="0.25">
      <c r="B31" s="215" t="str">
        <f>'Module Summary'!B31</f>
        <v>Other Module 11</v>
      </c>
      <c r="C31" s="219"/>
      <c r="D31" s="218"/>
      <c r="E31" s="148">
        <f t="shared" si="0"/>
        <v>0</v>
      </c>
      <c r="F31" s="106"/>
    </row>
    <row r="32" spans="2:6" x14ac:dyDescent="0.25">
      <c r="B32" s="215" t="str">
        <f>'Module Summary'!B32</f>
        <v>Other Module 12</v>
      </c>
      <c r="C32" s="219"/>
      <c r="D32" s="218"/>
      <c r="E32" s="148">
        <f t="shared" si="0"/>
        <v>0</v>
      </c>
      <c r="F32" s="106"/>
    </row>
    <row r="33" spans="2:6" x14ac:dyDescent="0.25">
      <c r="B33" s="215" t="str">
        <f>'Module Summary'!B33</f>
        <v>Other Module 13</v>
      </c>
      <c r="C33" s="219"/>
      <c r="D33" s="218"/>
      <c r="E33" s="148">
        <f t="shared" si="0"/>
        <v>0</v>
      </c>
      <c r="F33" s="106"/>
    </row>
    <row r="34" spans="2:6" x14ac:dyDescent="0.25">
      <c r="B34" s="215" t="str">
        <f>'Module Summary'!B34</f>
        <v>Other Module 14</v>
      </c>
      <c r="C34" s="219"/>
      <c r="D34" s="218"/>
      <c r="E34" s="148">
        <f t="shared" si="0"/>
        <v>0</v>
      </c>
      <c r="F34" s="106"/>
    </row>
    <row r="35" spans="2:6" x14ac:dyDescent="0.25">
      <c r="B35" s="215" t="str">
        <f>'Module Summary'!B35</f>
        <v>Other Module 15</v>
      </c>
      <c r="C35" s="219"/>
      <c r="D35" s="218"/>
      <c r="E35" s="148">
        <f t="shared" si="0"/>
        <v>0</v>
      </c>
      <c r="F35" s="106"/>
    </row>
    <row r="36" spans="2:6" x14ac:dyDescent="0.25">
      <c r="B36" s="215" t="str">
        <f>'Module Summary'!B36</f>
        <v>Other Module 16</v>
      </c>
      <c r="C36" s="219"/>
      <c r="D36" s="218"/>
      <c r="E36" s="148">
        <f t="shared" si="0"/>
        <v>0</v>
      </c>
      <c r="F36" s="106"/>
    </row>
    <row r="37" spans="2:6" x14ac:dyDescent="0.25">
      <c r="B37" s="215" t="str">
        <f>'Module Summary'!B37</f>
        <v>Other Module 17</v>
      </c>
      <c r="C37" s="219"/>
      <c r="D37" s="218"/>
      <c r="E37" s="148">
        <f t="shared" si="0"/>
        <v>0</v>
      </c>
      <c r="F37" s="106"/>
    </row>
    <row r="38" spans="2:6" x14ac:dyDescent="0.25">
      <c r="B38" s="215" t="str">
        <f>'Module Summary'!B38</f>
        <v>Other Module 18</v>
      </c>
      <c r="C38" s="219"/>
      <c r="D38" s="218"/>
      <c r="E38" s="148">
        <f t="shared" si="0"/>
        <v>0</v>
      </c>
      <c r="F38" s="106"/>
    </row>
    <row r="39" spans="2:6" x14ac:dyDescent="0.25">
      <c r="B39" s="215" t="str">
        <f>'Module Summary'!B39</f>
        <v>Other Module 19</v>
      </c>
      <c r="C39" s="219"/>
      <c r="D39" s="218"/>
      <c r="E39" s="148">
        <f t="shared" si="0"/>
        <v>0</v>
      </c>
      <c r="F39" s="106"/>
    </row>
    <row r="40" spans="2:6" x14ac:dyDescent="0.25">
      <c r="B40" s="215" t="str">
        <f>'Module Summary'!B40</f>
        <v>Other Module 20</v>
      </c>
      <c r="C40" s="219"/>
      <c r="D40" s="218"/>
      <c r="E40" s="148">
        <f t="shared" si="0"/>
        <v>0</v>
      </c>
      <c r="F40" s="106"/>
    </row>
    <row r="41" spans="2:6" x14ac:dyDescent="0.25">
      <c r="B41" s="215" t="str">
        <f>'Module Summary'!B41</f>
        <v>Other Module 21</v>
      </c>
      <c r="C41" s="219"/>
      <c r="D41" s="218"/>
      <c r="E41" s="148">
        <f t="shared" si="0"/>
        <v>0</v>
      </c>
      <c r="F41" s="106"/>
    </row>
    <row r="42" spans="2:6" x14ac:dyDescent="0.25">
      <c r="B42" s="215" t="str">
        <f>'Module Summary'!B42</f>
        <v>Other Module 22</v>
      </c>
      <c r="C42" s="219"/>
      <c r="D42" s="218"/>
      <c r="E42" s="148">
        <f t="shared" si="0"/>
        <v>0</v>
      </c>
      <c r="F42" s="106"/>
    </row>
    <row r="43" spans="2:6" x14ac:dyDescent="0.25">
      <c r="B43" s="215" t="str">
        <f>'Module Summary'!B43</f>
        <v>Other Module 23</v>
      </c>
      <c r="C43" s="219"/>
      <c r="D43" s="218"/>
      <c r="E43" s="148">
        <f t="shared" si="0"/>
        <v>0</v>
      </c>
      <c r="F43" s="106"/>
    </row>
    <row r="44" spans="2:6" x14ac:dyDescent="0.25">
      <c r="B44" s="215" t="str">
        <f>'Module Summary'!B44</f>
        <v>Other Module 24</v>
      </c>
      <c r="C44" s="219"/>
      <c r="D44" s="218"/>
      <c r="E44" s="148">
        <f t="shared" si="0"/>
        <v>0</v>
      </c>
      <c r="F44" s="106"/>
    </row>
    <row r="45" spans="2:6" x14ac:dyDescent="0.25">
      <c r="B45" s="215" t="str">
        <f>'Module Summary'!B45</f>
        <v>Other Module 25</v>
      </c>
      <c r="C45" s="219"/>
      <c r="D45" s="218"/>
      <c r="E45" s="148">
        <f t="shared" si="0"/>
        <v>0</v>
      </c>
      <c r="F45" s="106"/>
    </row>
    <row r="46" spans="2:6" x14ac:dyDescent="0.25">
      <c r="B46" s="215" t="str">
        <f>'Module Summary'!B46</f>
        <v>Other Module 26</v>
      </c>
      <c r="C46" s="219"/>
      <c r="D46" s="218"/>
      <c r="E46" s="148">
        <f t="shared" si="0"/>
        <v>0</v>
      </c>
      <c r="F46" s="106"/>
    </row>
    <row r="47" spans="2:6" x14ac:dyDescent="0.25">
      <c r="B47" s="215" t="str">
        <f>'Module Summary'!B47</f>
        <v>Other Module 27</v>
      </c>
      <c r="C47" s="219"/>
      <c r="D47" s="218"/>
      <c r="E47" s="148">
        <f t="shared" si="0"/>
        <v>0</v>
      </c>
      <c r="F47" s="106"/>
    </row>
    <row r="48" spans="2:6" x14ac:dyDescent="0.25">
      <c r="B48" s="215" t="str">
        <f>'Module Summary'!B48</f>
        <v>Other Module 28</v>
      </c>
      <c r="C48" s="219"/>
      <c r="D48" s="218"/>
      <c r="E48" s="148">
        <f t="shared" si="0"/>
        <v>0</v>
      </c>
      <c r="F48" s="106"/>
    </row>
    <row r="49" spans="2:6" x14ac:dyDescent="0.25">
      <c r="B49" s="215" t="str">
        <f>'Module Summary'!B49</f>
        <v>Other Module 29</v>
      </c>
      <c r="C49" s="219"/>
      <c r="D49" s="218"/>
      <c r="E49" s="148">
        <f t="shared" si="0"/>
        <v>0</v>
      </c>
      <c r="F49" s="106"/>
    </row>
    <row r="50" spans="2:6" x14ac:dyDescent="0.25">
      <c r="B50" s="215" t="str">
        <f>'Module Summary'!B50</f>
        <v>Other Module 30</v>
      </c>
      <c r="C50" s="219"/>
      <c r="D50" s="218"/>
      <c r="E50" s="148">
        <f t="shared" si="0"/>
        <v>0</v>
      </c>
      <c r="F50" s="106"/>
    </row>
    <row r="51" spans="2:6" x14ac:dyDescent="0.25">
      <c r="B51" s="215" t="str">
        <f>'Module Summary'!B51</f>
        <v>Other Module 31</v>
      </c>
      <c r="C51" s="219"/>
      <c r="D51" s="218"/>
      <c r="E51" s="148">
        <f t="shared" si="0"/>
        <v>0</v>
      </c>
      <c r="F51" s="106"/>
    </row>
    <row r="52" spans="2:6" x14ac:dyDescent="0.25">
      <c r="B52" s="215" t="str">
        <f>'Module Summary'!B52</f>
        <v>Other Module 32</v>
      </c>
      <c r="C52" s="219"/>
      <c r="D52" s="218"/>
      <c r="E52" s="148">
        <f t="shared" si="0"/>
        <v>0</v>
      </c>
      <c r="F52" s="106"/>
    </row>
    <row r="53" spans="2:6" x14ac:dyDescent="0.25">
      <c r="B53" s="215" t="str">
        <f>'Module Summary'!B53</f>
        <v>Other Module 33</v>
      </c>
      <c r="C53" s="219"/>
      <c r="D53" s="218"/>
      <c r="E53" s="148">
        <f t="shared" si="0"/>
        <v>0</v>
      </c>
      <c r="F53" s="106"/>
    </row>
    <row r="54" spans="2:6" x14ac:dyDescent="0.25">
      <c r="B54" s="215" t="str">
        <f>'Module Summary'!B54</f>
        <v>Other Module 34</v>
      </c>
      <c r="C54" s="219"/>
      <c r="D54" s="218"/>
      <c r="E54" s="148">
        <f t="shared" si="0"/>
        <v>0</v>
      </c>
      <c r="F54" s="106"/>
    </row>
    <row r="55" spans="2:6" x14ac:dyDescent="0.25">
      <c r="B55" s="215" t="str">
        <f>'Module Summary'!B55</f>
        <v>Other Module 35</v>
      </c>
      <c r="C55" s="219"/>
      <c r="D55" s="218"/>
      <c r="E55" s="148">
        <f t="shared" si="0"/>
        <v>0</v>
      </c>
      <c r="F55" s="106"/>
    </row>
    <row r="56" spans="2:6" x14ac:dyDescent="0.25">
      <c r="B56" s="215" t="str">
        <f>'Module Summary'!B56</f>
        <v>Other Module 36</v>
      </c>
      <c r="C56" s="219"/>
      <c r="D56" s="218"/>
      <c r="E56" s="148">
        <f t="shared" si="0"/>
        <v>0</v>
      </c>
      <c r="F56" s="106"/>
    </row>
    <row r="57" spans="2:6" x14ac:dyDescent="0.25">
      <c r="B57" s="215" t="str">
        <f>'Module Summary'!B57</f>
        <v>Other Module 37</v>
      </c>
      <c r="C57" s="219"/>
      <c r="D57" s="218"/>
      <c r="E57" s="148">
        <f t="shared" si="0"/>
        <v>0</v>
      </c>
      <c r="F57" s="106"/>
    </row>
    <row r="58" spans="2:6" x14ac:dyDescent="0.25">
      <c r="B58" s="215" t="str">
        <f>'Module Summary'!B58</f>
        <v>Other Module 38</v>
      </c>
      <c r="C58" s="219"/>
      <c r="D58" s="218"/>
      <c r="E58" s="148">
        <f t="shared" si="0"/>
        <v>0</v>
      </c>
      <c r="F58" s="106"/>
    </row>
    <row r="59" spans="2:6" x14ac:dyDescent="0.25">
      <c r="B59" s="215" t="str">
        <f>'Module Summary'!B59</f>
        <v>Other Module 39</v>
      </c>
      <c r="C59" s="219"/>
      <c r="D59" s="218"/>
      <c r="E59" s="148">
        <f t="shared" si="0"/>
        <v>0</v>
      </c>
      <c r="F59" s="106"/>
    </row>
    <row r="60" spans="2:6" x14ac:dyDescent="0.25">
      <c r="B60" s="215" t="str">
        <f>'Module Summary'!B60</f>
        <v>Other Module 40</v>
      </c>
      <c r="C60" s="219"/>
      <c r="D60" s="218"/>
      <c r="E60" s="148">
        <f t="shared" si="0"/>
        <v>0</v>
      </c>
      <c r="F60" s="106"/>
    </row>
    <row r="61" spans="2:6" x14ac:dyDescent="0.25">
      <c r="B61" s="215" t="str">
        <f>'Module Summary'!B61</f>
        <v>Other Module 41</v>
      </c>
      <c r="C61" s="219"/>
      <c r="D61" s="218"/>
      <c r="E61" s="148">
        <f t="shared" si="0"/>
        <v>0</v>
      </c>
      <c r="F61" s="106"/>
    </row>
    <row r="62" spans="2:6" x14ac:dyDescent="0.25">
      <c r="B62" s="215" t="str">
        <f>'Module Summary'!B62</f>
        <v>Other Module 42</v>
      </c>
      <c r="C62" s="219"/>
      <c r="D62" s="218"/>
      <c r="E62" s="148">
        <f t="shared" si="0"/>
        <v>0</v>
      </c>
      <c r="F62" s="106"/>
    </row>
    <row r="63" spans="2:6" x14ac:dyDescent="0.25">
      <c r="B63" s="215" t="str">
        <f>'Module Summary'!B63</f>
        <v>Other Module 43</v>
      </c>
      <c r="C63" s="219"/>
      <c r="D63" s="218"/>
      <c r="E63" s="148">
        <f t="shared" si="0"/>
        <v>0</v>
      </c>
      <c r="F63" s="106"/>
    </row>
    <row r="64" spans="2:6" x14ac:dyDescent="0.25">
      <c r="B64" s="215" t="str">
        <f>'Module Summary'!B64</f>
        <v>Other Module 44</v>
      </c>
      <c r="C64" s="219"/>
      <c r="D64" s="218"/>
      <c r="E64" s="148">
        <f t="shared" si="0"/>
        <v>0</v>
      </c>
      <c r="F64" s="106"/>
    </row>
    <row r="65" spans="2:6" x14ac:dyDescent="0.25">
      <c r="B65" s="215" t="str">
        <f>'Module Summary'!B65</f>
        <v>Other Module 45</v>
      </c>
      <c r="C65" s="219"/>
      <c r="D65" s="218"/>
      <c r="E65" s="148">
        <f t="shared" si="0"/>
        <v>0</v>
      </c>
      <c r="F65" s="106"/>
    </row>
    <row r="66" spans="2:6" x14ac:dyDescent="0.25">
      <c r="B66" s="215" t="str">
        <f>'Module Summary'!B66</f>
        <v>Other Module 46</v>
      </c>
      <c r="C66" s="219"/>
      <c r="D66" s="218"/>
      <c r="E66" s="148">
        <f t="shared" si="0"/>
        <v>0</v>
      </c>
      <c r="F66" s="106"/>
    </row>
    <row r="67" spans="2:6" x14ac:dyDescent="0.25">
      <c r="B67" s="215" t="str">
        <f>'Module Summary'!B67</f>
        <v>Other Module 47</v>
      </c>
      <c r="C67" s="219"/>
      <c r="D67" s="218"/>
      <c r="E67" s="148">
        <f t="shared" si="0"/>
        <v>0</v>
      </c>
      <c r="F67" s="106"/>
    </row>
    <row r="68" spans="2:6" x14ac:dyDescent="0.25">
      <c r="B68" s="215" t="str">
        <f>'Module Summary'!B68</f>
        <v>Other Module 48</v>
      </c>
      <c r="C68" s="219"/>
      <c r="D68" s="218"/>
      <c r="E68" s="148">
        <f t="shared" si="0"/>
        <v>0</v>
      </c>
      <c r="F68" s="106"/>
    </row>
    <row r="69" spans="2:6" x14ac:dyDescent="0.25">
      <c r="B69" s="215" t="str">
        <f>'Module Summary'!B69</f>
        <v>Other Module 49</v>
      </c>
      <c r="C69" s="219"/>
      <c r="D69" s="218"/>
      <c r="E69" s="148">
        <f t="shared" si="0"/>
        <v>0</v>
      </c>
      <c r="F69" s="106"/>
    </row>
    <row r="70" spans="2:6" x14ac:dyDescent="0.25">
      <c r="B70" s="215" t="str">
        <f>'Module Summary'!B70</f>
        <v>Other Module 50</v>
      </c>
      <c r="C70" s="219"/>
      <c r="D70" s="218"/>
      <c r="E70" s="148">
        <f t="shared" si="0"/>
        <v>0</v>
      </c>
      <c r="F70" s="106"/>
    </row>
    <row r="71" spans="2:6" hidden="1" x14ac:dyDescent="0.25">
      <c r="B71" s="107" t="str">
        <f>'Module Summary'!B71</f>
        <v>Subtotal - Core Modules</v>
      </c>
      <c r="C71" s="31">
        <f ca="1">SUM(C6:OFFSET(C71,-1,0))</f>
        <v>0</v>
      </c>
      <c r="D71" s="72" t="s">
        <v>165</v>
      </c>
      <c r="E71" s="73">
        <f ca="1">SUM(E6:OFFSET(E71,-1,0))</f>
        <v>0</v>
      </c>
      <c r="F71" s="108"/>
    </row>
    <row r="72" spans="2:6" hidden="1" x14ac:dyDescent="0.25">
      <c r="B72" s="301" t="str">
        <f>'Module Summary'!B72</f>
        <v>Expanded Modules</v>
      </c>
      <c r="C72" s="302"/>
      <c r="D72" s="302"/>
      <c r="E72" s="302"/>
      <c r="F72" s="303"/>
    </row>
    <row r="73" spans="2:6" hidden="1" x14ac:dyDescent="0.25">
      <c r="B73" s="109" t="str">
        <f>'Module Summary'!B73</f>
        <v>N/A</v>
      </c>
      <c r="C73" s="75"/>
      <c r="D73" s="76"/>
      <c r="E73" s="71">
        <f t="shared" ref="E73" si="1">IF(ISNUMBER(C73*D73),C73*D73,"N/A")</f>
        <v>0</v>
      </c>
      <c r="F73" s="110"/>
    </row>
    <row r="74" spans="2:6" hidden="1" x14ac:dyDescent="0.25">
      <c r="B74" s="111" t="str">
        <f>'Module Summary'!B74</f>
        <v>Subtotal - Expanded Modules</v>
      </c>
      <c r="C74" s="34">
        <f ca="1">SUM(C73:OFFSET(C74,-1,0))</f>
        <v>0</v>
      </c>
      <c r="D74" s="35" t="s">
        <v>165</v>
      </c>
      <c r="E74" s="74">
        <f ca="1">SUM(E73:OFFSET(E74,-1,0))</f>
        <v>0</v>
      </c>
      <c r="F74" s="112"/>
    </row>
    <row r="75" spans="2:6" s="29" customFormat="1" ht="15.75" thickBot="1" x14ac:dyDescent="0.3">
      <c r="B75" s="113" t="str">
        <f>'Module Summary'!B75</f>
        <v>Grand Total</v>
      </c>
      <c r="C75" s="118">
        <f ca="1">SUM(C71,C74)</f>
        <v>0</v>
      </c>
      <c r="D75" s="114" t="s">
        <v>165</v>
      </c>
      <c r="E75" s="120">
        <f ca="1">SUM(E71,E74)</f>
        <v>0</v>
      </c>
      <c r="F75" s="115"/>
    </row>
    <row r="76" spans="2:6" x14ac:dyDescent="0.25"/>
    <row r="77" spans="2:6" x14ac:dyDescent="0.25"/>
    <row r="78" spans="2:6" x14ac:dyDescent="0.25"/>
    <row r="79" spans="2:6" x14ac:dyDescent="0.25"/>
    <row r="80" spans="2: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mergeCells count="4">
    <mergeCell ref="B2:F2"/>
    <mergeCell ref="C3:F3"/>
    <mergeCell ref="B5:F5"/>
    <mergeCell ref="B72:F72"/>
  </mergeCells>
  <conditionalFormatting sqref="C73:D73 C6:D70">
    <cfRule type="expression" dxfId="22" priority="1">
      <formula>#REF!=#REF!</formula>
    </cfRule>
  </conditionalFormatting>
  <conditionalFormatting sqref="F73 F6:F70">
    <cfRule type="expression" dxfId="21" priority="2">
      <formula>#REF!=#REF!</formula>
    </cfRule>
  </conditionalFormatting>
  <conditionalFormatting sqref="C3:F3">
    <cfRule type="expression" dxfId="20" priority="3">
      <formula>#REF!=#REF!</formula>
    </cfRule>
  </conditionalFormatting>
  <dataValidations count="1">
    <dataValidation type="decimal" operator="greaterThanOrEqual" allowBlank="1" showErrorMessage="1" errorTitle="Invalid Entry" error="Please enter numeric values only and type any text in the comments column." sqref="C73:D73 C6:D70">
      <formula1>0</formula1>
    </dataValidation>
  </dataValidations>
  <printOptions horizontalCentered="1"/>
  <pageMargins left="0.25" right="0.25" top="0.75" bottom="0.75" header="0.3" footer="0.3"/>
  <pageSetup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
  <sheetViews>
    <sheetView showGridLines="0" workbookViewId="0">
      <pane xSplit="1" ySplit="5" topLeftCell="B6" activePane="bottomRight" state="frozen"/>
      <selection activeCell="C3" sqref="C3:C4"/>
      <selection pane="topRight" activeCell="C3" sqref="C3:C4"/>
      <selection pane="bottomLeft" activeCell="C3" sqref="C3:C4"/>
      <selection pane="bottomRight" activeCell="C14" sqref="C14"/>
    </sheetView>
  </sheetViews>
  <sheetFormatPr defaultColWidth="0" defaultRowHeight="15" zeroHeight="1" x14ac:dyDescent="0.25"/>
  <cols>
    <col min="1" max="1" width="3.7109375" customWidth="1"/>
    <col min="2" max="2" width="41.85546875" customWidth="1"/>
    <col min="3" max="5" width="12.7109375" customWidth="1"/>
    <col min="6" max="6" width="53.7109375" customWidth="1"/>
    <col min="7" max="7" width="3.7109375" customWidth="1"/>
    <col min="8" max="16384" width="9.140625" hidden="1"/>
  </cols>
  <sheetData>
    <row r="1" spans="2:6" ht="15.75" thickBot="1" x14ac:dyDescent="0.3"/>
    <row r="2" spans="2:6" s="29" customFormat="1" ht="20.100000000000001" customHeight="1" x14ac:dyDescent="0.25">
      <c r="B2" s="294" t="str">
        <f>'Vendor Checklist'!D6</f>
        <v>Vendor Name</v>
      </c>
      <c r="C2" s="295"/>
      <c r="D2" s="295"/>
      <c r="E2" s="310"/>
      <c r="F2" s="296"/>
    </row>
    <row r="3" spans="2:6" s="29" customFormat="1" ht="30" customHeight="1" x14ac:dyDescent="0.25">
      <c r="B3" s="144" t="str">
        <f ca="1">MID(CELL("Filename",B2),SEARCH("]",CELL("Filename",B2),1)+1,100)</f>
        <v>End-User Training</v>
      </c>
      <c r="C3" s="269" t="str">
        <f ca="1">"Please complete the Estimated Hours and Hourly Rate for " &amp; B3 &amp; ", indicating any additional info or 'No Bid' in the Comments column.  Additional proposed modules can be added in the 'Module Summary' Tab."</f>
        <v>Please complete the Estimated Hours and Hourly Rate for End-User Training, indicating any additional info or 'No Bid' in the Comments column.  Additional proposed modules can be added in the 'Module Summary' Tab.</v>
      </c>
      <c r="D3" s="270"/>
      <c r="E3" s="270"/>
      <c r="F3" s="306"/>
    </row>
    <row r="4" spans="2:6" s="29" customFormat="1" ht="30" customHeight="1" x14ac:dyDescent="0.25">
      <c r="B4" s="104" t="s">
        <v>272</v>
      </c>
      <c r="C4" s="96" t="str">
        <f>'Module Summary'!G4</f>
        <v>Estimated
Hours</v>
      </c>
      <c r="D4" s="96" t="str">
        <f>'Module Summary'!H4</f>
        <v>Hourly
Rate</v>
      </c>
      <c r="E4" s="119" t="str">
        <f>'Module Summary'!I4</f>
        <v>Extended
Cost</v>
      </c>
      <c r="F4" s="105" t="s">
        <v>237</v>
      </c>
    </row>
    <row r="5" spans="2:6" s="29" customFormat="1" ht="15" hidden="1" customHeight="1" x14ac:dyDescent="0.25">
      <c r="B5" s="298" t="str">
        <f>'Module Summary'!B5</f>
        <v>Core Modules</v>
      </c>
      <c r="C5" s="299"/>
      <c r="D5" s="299"/>
      <c r="E5" s="311"/>
      <c r="F5" s="300"/>
    </row>
    <row r="6" spans="2:6" x14ac:dyDescent="0.25">
      <c r="B6" s="215" t="str">
        <f>'Module Summary'!B6</f>
        <v>Accounts Payable</v>
      </c>
      <c r="C6" s="219"/>
      <c r="D6" s="218"/>
      <c r="E6" s="148">
        <f>IF(ISNUMBER(C6*D6),C6*D6,"N/A")</f>
        <v>0</v>
      </c>
      <c r="F6" s="106"/>
    </row>
    <row r="7" spans="2:6" x14ac:dyDescent="0.25">
      <c r="B7" s="215" t="str">
        <f>'Module Summary'!B7</f>
        <v>Bank Reconciliation</v>
      </c>
      <c r="C7" s="219"/>
      <c r="D7" s="218"/>
      <c r="E7" s="148">
        <f t="shared" ref="E7:E70" si="0">IF(ISNUMBER(C7*D7),C7*D7,"N/A")</f>
        <v>0</v>
      </c>
      <c r="F7" s="106"/>
    </row>
    <row r="8" spans="2:6" x14ac:dyDescent="0.25">
      <c r="B8" s="215" t="str">
        <f>'Module Summary'!B8</f>
        <v>Budgeting</v>
      </c>
      <c r="C8" s="219"/>
      <c r="D8" s="218"/>
      <c r="E8" s="148">
        <f t="shared" si="0"/>
        <v>0</v>
      </c>
      <c r="F8" s="106"/>
    </row>
    <row r="9" spans="2:6" x14ac:dyDescent="0.25">
      <c r="B9" s="215" t="str">
        <f>'Module Summary'!B9</f>
        <v>Cash Management</v>
      </c>
      <c r="C9" s="219"/>
      <c r="D9" s="218"/>
      <c r="E9" s="148">
        <f t="shared" si="0"/>
        <v>0</v>
      </c>
      <c r="F9" s="106"/>
    </row>
    <row r="10" spans="2:6" x14ac:dyDescent="0.25">
      <c r="B10" s="215" t="str">
        <f>'Module Summary'!B10</f>
        <v>Contract Management</v>
      </c>
      <c r="C10" s="219"/>
      <c r="D10" s="218"/>
      <c r="E10" s="148">
        <f t="shared" si="0"/>
        <v>0</v>
      </c>
      <c r="F10" s="106"/>
    </row>
    <row r="11" spans="2:6" x14ac:dyDescent="0.25">
      <c r="B11" s="215" t="str">
        <f>'Module Summary'!B11</f>
        <v>Fixed Assets</v>
      </c>
      <c r="C11" s="219"/>
      <c r="D11" s="218"/>
      <c r="E11" s="148">
        <f t="shared" si="0"/>
        <v>0</v>
      </c>
      <c r="F11" s="106"/>
    </row>
    <row r="12" spans="2:6" x14ac:dyDescent="0.25">
      <c r="B12" s="215" t="str">
        <f>'Module Summary'!B12</f>
        <v>General and Technical</v>
      </c>
      <c r="C12" s="219"/>
      <c r="D12" s="218"/>
      <c r="E12" s="148">
        <f t="shared" si="0"/>
        <v>0</v>
      </c>
      <c r="F12" s="106"/>
    </row>
    <row r="13" spans="2:6" x14ac:dyDescent="0.25">
      <c r="B13" s="215" t="str">
        <f>'Module Summary'!B13</f>
        <v>General Ledger</v>
      </c>
      <c r="C13" s="219"/>
      <c r="D13" s="218"/>
      <c r="E13" s="148">
        <f t="shared" si="0"/>
        <v>0</v>
      </c>
      <c r="F13" s="106"/>
    </row>
    <row r="14" spans="2:6" x14ac:dyDescent="0.25">
      <c r="B14" s="215" t="str">
        <f>'Module Summary'!B14</f>
        <v>Human Resources</v>
      </c>
      <c r="C14" s="219"/>
      <c r="D14" s="218"/>
      <c r="E14" s="148">
        <f t="shared" si="0"/>
        <v>0</v>
      </c>
      <c r="F14" s="106"/>
    </row>
    <row r="15" spans="2:6" x14ac:dyDescent="0.25">
      <c r="B15" s="215" t="str">
        <f>'Module Summary'!B15</f>
        <v>Misc Billing &amp; AR</v>
      </c>
      <c r="C15" s="219"/>
      <c r="D15" s="218"/>
      <c r="E15" s="148">
        <f t="shared" si="0"/>
        <v>0</v>
      </c>
      <c r="F15" s="106"/>
    </row>
    <row r="16" spans="2:6" x14ac:dyDescent="0.25">
      <c r="B16" s="215" t="str">
        <f>'Module Summary'!B16</f>
        <v>Payroll</v>
      </c>
      <c r="C16" s="219"/>
      <c r="D16" s="218"/>
      <c r="E16" s="148">
        <f t="shared" si="0"/>
        <v>0</v>
      </c>
      <c r="F16" s="106"/>
    </row>
    <row r="17" spans="2:6" x14ac:dyDescent="0.25">
      <c r="B17" s="215" t="str">
        <f>'Module Summary'!B17</f>
        <v>Project and Grant Accounting</v>
      </c>
      <c r="C17" s="219"/>
      <c r="D17" s="218"/>
      <c r="E17" s="148">
        <f t="shared" si="0"/>
        <v>0</v>
      </c>
      <c r="F17" s="106"/>
    </row>
    <row r="18" spans="2:6" x14ac:dyDescent="0.25">
      <c r="B18" s="215" t="str">
        <f>'Module Summary'!B18</f>
        <v>Purchasing</v>
      </c>
      <c r="C18" s="219"/>
      <c r="D18" s="218"/>
      <c r="E18" s="148">
        <f t="shared" si="0"/>
        <v>0</v>
      </c>
      <c r="F18" s="106"/>
    </row>
    <row r="19" spans="2:6" x14ac:dyDescent="0.25">
      <c r="B19" s="215" t="str">
        <f>'Module Summary'!B19</f>
        <v>Time and Attendance</v>
      </c>
      <c r="C19" s="219"/>
      <c r="D19" s="218"/>
      <c r="E19" s="148">
        <f t="shared" si="0"/>
        <v>0</v>
      </c>
      <c r="F19" s="106"/>
    </row>
    <row r="20" spans="2:6" x14ac:dyDescent="0.25">
      <c r="B20" s="215" t="str">
        <f>'Module Summary'!B20</f>
        <v>Document Management</v>
      </c>
      <c r="C20" s="219"/>
      <c r="D20" s="218"/>
      <c r="E20" s="148">
        <f t="shared" si="0"/>
        <v>0</v>
      </c>
      <c r="F20" s="106"/>
    </row>
    <row r="21" spans="2:6" x14ac:dyDescent="0.25">
      <c r="B21" s="215" t="str">
        <f>'Module Summary'!B21</f>
        <v>Other Module 1</v>
      </c>
      <c r="C21" s="219"/>
      <c r="D21" s="218"/>
      <c r="E21" s="148">
        <f t="shared" si="0"/>
        <v>0</v>
      </c>
      <c r="F21" s="106"/>
    </row>
    <row r="22" spans="2:6" x14ac:dyDescent="0.25">
      <c r="B22" s="215" t="str">
        <f>'Module Summary'!B22</f>
        <v>Other Module 2</v>
      </c>
      <c r="C22" s="219"/>
      <c r="D22" s="218"/>
      <c r="E22" s="148">
        <f t="shared" si="0"/>
        <v>0</v>
      </c>
      <c r="F22" s="106"/>
    </row>
    <row r="23" spans="2:6" x14ac:dyDescent="0.25">
      <c r="B23" s="215" t="str">
        <f>'Module Summary'!B23</f>
        <v>Other Module 3</v>
      </c>
      <c r="C23" s="219"/>
      <c r="D23" s="218"/>
      <c r="E23" s="148">
        <f t="shared" si="0"/>
        <v>0</v>
      </c>
      <c r="F23" s="106"/>
    </row>
    <row r="24" spans="2:6" x14ac:dyDescent="0.25">
      <c r="B24" s="215" t="str">
        <f>'Module Summary'!B24</f>
        <v>Other Module 4</v>
      </c>
      <c r="C24" s="219"/>
      <c r="D24" s="218"/>
      <c r="E24" s="148">
        <f t="shared" si="0"/>
        <v>0</v>
      </c>
      <c r="F24" s="106"/>
    </row>
    <row r="25" spans="2:6" x14ac:dyDescent="0.25">
      <c r="B25" s="215" t="str">
        <f>'Module Summary'!B25</f>
        <v>Other Module 5</v>
      </c>
      <c r="C25" s="219"/>
      <c r="D25" s="218"/>
      <c r="E25" s="148">
        <f t="shared" si="0"/>
        <v>0</v>
      </c>
      <c r="F25" s="106"/>
    </row>
    <row r="26" spans="2:6" x14ac:dyDescent="0.25">
      <c r="B26" s="215" t="str">
        <f>'Module Summary'!B26</f>
        <v>Other Module 6</v>
      </c>
      <c r="C26" s="219"/>
      <c r="D26" s="218"/>
      <c r="E26" s="148">
        <f t="shared" si="0"/>
        <v>0</v>
      </c>
      <c r="F26" s="106"/>
    </row>
    <row r="27" spans="2:6" x14ac:dyDescent="0.25">
      <c r="B27" s="215" t="str">
        <f>'Module Summary'!B27</f>
        <v>Other Module 7</v>
      </c>
      <c r="C27" s="219"/>
      <c r="D27" s="218"/>
      <c r="E27" s="148">
        <f t="shared" si="0"/>
        <v>0</v>
      </c>
      <c r="F27" s="106"/>
    </row>
    <row r="28" spans="2:6" x14ac:dyDescent="0.25">
      <c r="B28" s="215" t="str">
        <f>'Module Summary'!B28</f>
        <v>Other Module 8</v>
      </c>
      <c r="C28" s="219"/>
      <c r="D28" s="218"/>
      <c r="E28" s="148">
        <f t="shared" si="0"/>
        <v>0</v>
      </c>
      <c r="F28" s="106"/>
    </row>
    <row r="29" spans="2:6" x14ac:dyDescent="0.25">
      <c r="B29" s="215" t="str">
        <f>'Module Summary'!B29</f>
        <v>Other Module 9</v>
      </c>
      <c r="C29" s="219"/>
      <c r="D29" s="218"/>
      <c r="E29" s="148">
        <f t="shared" si="0"/>
        <v>0</v>
      </c>
      <c r="F29" s="106"/>
    </row>
    <row r="30" spans="2:6" x14ac:dyDescent="0.25">
      <c r="B30" s="215" t="str">
        <f>'Module Summary'!B30</f>
        <v>Other Module 10</v>
      </c>
      <c r="C30" s="219"/>
      <c r="D30" s="218"/>
      <c r="E30" s="148">
        <f t="shared" si="0"/>
        <v>0</v>
      </c>
      <c r="F30" s="106"/>
    </row>
    <row r="31" spans="2:6" x14ac:dyDescent="0.25">
      <c r="B31" s="215" t="str">
        <f>'Module Summary'!B31</f>
        <v>Other Module 11</v>
      </c>
      <c r="C31" s="219"/>
      <c r="D31" s="218"/>
      <c r="E31" s="148">
        <f t="shared" si="0"/>
        <v>0</v>
      </c>
      <c r="F31" s="106"/>
    </row>
    <row r="32" spans="2:6" x14ac:dyDescent="0.25">
      <c r="B32" s="215" t="str">
        <f>'Module Summary'!B32</f>
        <v>Other Module 12</v>
      </c>
      <c r="C32" s="219"/>
      <c r="D32" s="218"/>
      <c r="E32" s="148">
        <f t="shared" si="0"/>
        <v>0</v>
      </c>
      <c r="F32" s="106"/>
    </row>
    <row r="33" spans="2:6" x14ac:dyDescent="0.25">
      <c r="B33" s="215" t="str">
        <f>'Module Summary'!B33</f>
        <v>Other Module 13</v>
      </c>
      <c r="C33" s="219"/>
      <c r="D33" s="218"/>
      <c r="E33" s="148">
        <f t="shared" si="0"/>
        <v>0</v>
      </c>
      <c r="F33" s="106"/>
    </row>
    <row r="34" spans="2:6" x14ac:dyDescent="0.25">
      <c r="B34" s="215" t="str">
        <f>'Module Summary'!B34</f>
        <v>Other Module 14</v>
      </c>
      <c r="C34" s="219"/>
      <c r="D34" s="218"/>
      <c r="E34" s="148">
        <f t="shared" si="0"/>
        <v>0</v>
      </c>
      <c r="F34" s="106"/>
    </row>
    <row r="35" spans="2:6" x14ac:dyDescent="0.25">
      <c r="B35" s="215" t="str">
        <f>'Module Summary'!B35</f>
        <v>Other Module 15</v>
      </c>
      <c r="C35" s="219"/>
      <c r="D35" s="218"/>
      <c r="E35" s="148">
        <f t="shared" si="0"/>
        <v>0</v>
      </c>
      <c r="F35" s="106"/>
    </row>
    <row r="36" spans="2:6" x14ac:dyDescent="0.25">
      <c r="B36" s="215" t="str">
        <f>'Module Summary'!B36</f>
        <v>Other Module 16</v>
      </c>
      <c r="C36" s="219"/>
      <c r="D36" s="218"/>
      <c r="E36" s="148">
        <f t="shared" si="0"/>
        <v>0</v>
      </c>
      <c r="F36" s="106"/>
    </row>
    <row r="37" spans="2:6" x14ac:dyDescent="0.25">
      <c r="B37" s="215" t="str">
        <f>'Module Summary'!B37</f>
        <v>Other Module 17</v>
      </c>
      <c r="C37" s="219"/>
      <c r="D37" s="218"/>
      <c r="E37" s="148">
        <f t="shared" si="0"/>
        <v>0</v>
      </c>
      <c r="F37" s="106"/>
    </row>
    <row r="38" spans="2:6" x14ac:dyDescent="0.25">
      <c r="B38" s="215" t="str">
        <f>'Module Summary'!B38</f>
        <v>Other Module 18</v>
      </c>
      <c r="C38" s="219"/>
      <c r="D38" s="218"/>
      <c r="E38" s="148">
        <f t="shared" si="0"/>
        <v>0</v>
      </c>
      <c r="F38" s="106"/>
    </row>
    <row r="39" spans="2:6" x14ac:dyDescent="0.25">
      <c r="B39" s="215" t="str">
        <f>'Module Summary'!B39</f>
        <v>Other Module 19</v>
      </c>
      <c r="C39" s="219"/>
      <c r="D39" s="218"/>
      <c r="E39" s="148">
        <f t="shared" si="0"/>
        <v>0</v>
      </c>
      <c r="F39" s="106"/>
    </row>
    <row r="40" spans="2:6" x14ac:dyDescent="0.25">
      <c r="B40" s="215" t="str">
        <f>'Module Summary'!B40</f>
        <v>Other Module 20</v>
      </c>
      <c r="C40" s="219"/>
      <c r="D40" s="218"/>
      <c r="E40" s="148">
        <f t="shared" si="0"/>
        <v>0</v>
      </c>
      <c r="F40" s="106"/>
    </row>
    <row r="41" spans="2:6" x14ac:dyDescent="0.25">
      <c r="B41" s="215" t="str">
        <f>'Module Summary'!B41</f>
        <v>Other Module 21</v>
      </c>
      <c r="C41" s="219"/>
      <c r="D41" s="218"/>
      <c r="E41" s="148">
        <f t="shared" si="0"/>
        <v>0</v>
      </c>
      <c r="F41" s="106"/>
    </row>
    <row r="42" spans="2:6" x14ac:dyDescent="0.25">
      <c r="B42" s="215" t="str">
        <f>'Module Summary'!B42</f>
        <v>Other Module 22</v>
      </c>
      <c r="C42" s="219"/>
      <c r="D42" s="218"/>
      <c r="E42" s="148">
        <f t="shared" si="0"/>
        <v>0</v>
      </c>
      <c r="F42" s="106"/>
    </row>
    <row r="43" spans="2:6" x14ac:dyDescent="0.25">
      <c r="B43" s="215" t="str">
        <f>'Module Summary'!B43</f>
        <v>Other Module 23</v>
      </c>
      <c r="C43" s="219"/>
      <c r="D43" s="218"/>
      <c r="E43" s="148">
        <f t="shared" si="0"/>
        <v>0</v>
      </c>
      <c r="F43" s="106"/>
    </row>
    <row r="44" spans="2:6" x14ac:dyDescent="0.25">
      <c r="B44" s="215" t="str">
        <f>'Module Summary'!B44</f>
        <v>Other Module 24</v>
      </c>
      <c r="C44" s="219"/>
      <c r="D44" s="218"/>
      <c r="E44" s="148">
        <f t="shared" si="0"/>
        <v>0</v>
      </c>
      <c r="F44" s="106"/>
    </row>
    <row r="45" spans="2:6" x14ac:dyDescent="0.25">
      <c r="B45" s="215" t="str">
        <f>'Module Summary'!B45</f>
        <v>Other Module 25</v>
      </c>
      <c r="C45" s="219"/>
      <c r="D45" s="218"/>
      <c r="E45" s="148">
        <f t="shared" si="0"/>
        <v>0</v>
      </c>
      <c r="F45" s="106"/>
    </row>
    <row r="46" spans="2:6" x14ac:dyDescent="0.25">
      <c r="B46" s="215" t="str">
        <f>'Module Summary'!B46</f>
        <v>Other Module 26</v>
      </c>
      <c r="C46" s="219"/>
      <c r="D46" s="218"/>
      <c r="E46" s="148">
        <f t="shared" si="0"/>
        <v>0</v>
      </c>
      <c r="F46" s="106"/>
    </row>
    <row r="47" spans="2:6" x14ac:dyDescent="0.25">
      <c r="B47" s="215" t="str">
        <f>'Module Summary'!B47</f>
        <v>Other Module 27</v>
      </c>
      <c r="C47" s="219"/>
      <c r="D47" s="218"/>
      <c r="E47" s="148">
        <f t="shared" si="0"/>
        <v>0</v>
      </c>
      <c r="F47" s="106"/>
    </row>
    <row r="48" spans="2:6" x14ac:dyDescent="0.25">
      <c r="B48" s="215" t="str">
        <f>'Module Summary'!B48</f>
        <v>Other Module 28</v>
      </c>
      <c r="C48" s="219"/>
      <c r="D48" s="218"/>
      <c r="E48" s="148">
        <f t="shared" si="0"/>
        <v>0</v>
      </c>
      <c r="F48" s="106"/>
    </row>
    <row r="49" spans="2:6" x14ac:dyDescent="0.25">
      <c r="B49" s="215" t="str">
        <f>'Module Summary'!B49</f>
        <v>Other Module 29</v>
      </c>
      <c r="C49" s="219"/>
      <c r="D49" s="218"/>
      <c r="E49" s="148">
        <f t="shared" si="0"/>
        <v>0</v>
      </c>
      <c r="F49" s="106"/>
    </row>
    <row r="50" spans="2:6" x14ac:dyDescent="0.25">
      <c r="B50" s="215" t="str">
        <f>'Module Summary'!B50</f>
        <v>Other Module 30</v>
      </c>
      <c r="C50" s="219"/>
      <c r="D50" s="218"/>
      <c r="E50" s="148">
        <f t="shared" si="0"/>
        <v>0</v>
      </c>
      <c r="F50" s="106"/>
    </row>
    <row r="51" spans="2:6" x14ac:dyDescent="0.25">
      <c r="B51" s="215" t="str">
        <f>'Module Summary'!B51</f>
        <v>Other Module 31</v>
      </c>
      <c r="C51" s="219"/>
      <c r="D51" s="218"/>
      <c r="E51" s="148">
        <f t="shared" si="0"/>
        <v>0</v>
      </c>
      <c r="F51" s="106"/>
    </row>
    <row r="52" spans="2:6" x14ac:dyDescent="0.25">
      <c r="B52" s="215" t="str">
        <f>'Module Summary'!B52</f>
        <v>Other Module 32</v>
      </c>
      <c r="C52" s="219"/>
      <c r="D52" s="218"/>
      <c r="E52" s="148">
        <f t="shared" si="0"/>
        <v>0</v>
      </c>
      <c r="F52" s="106"/>
    </row>
    <row r="53" spans="2:6" x14ac:dyDescent="0.25">
      <c r="B53" s="215" t="str">
        <f>'Module Summary'!B53</f>
        <v>Other Module 33</v>
      </c>
      <c r="C53" s="219"/>
      <c r="D53" s="218"/>
      <c r="E53" s="148">
        <f t="shared" si="0"/>
        <v>0</v>
      </c>
      <c r="F53" s="106"/>
    </row>
    <row r="54" spans="2:6" x14ac:dyDescent="0.25">
      <c r="B54" s="215" t="str">
        <f>'Module Summary'!B54</f>
        <v>Other Module 34</v>
      </c>
      <c r="C54" s="219"/>
      <c r="D54" s="218"/>
      <c r="E54" s="148">
        <f t="shared" si="0"/>
        <v>0</v>
      </c>
      <c r="F54" s="106"/>
    </row>
    <row r="55" spans="2:6" x14ac:dyDescent="0.25">
      <c r="B55" s="215" t="str">
        <f>'Module Summary'!B55</f>
        <v>Other Module 35</v>
      </c>
      <c r="C55" s="219"/>
      <c r="D55" s="218"/>
      <c r="E55" s="148">
        <f t="shared" si="0"/>
        <v>0</v>
      </c>
      <c r="F55" s="106"/>
    </row>
    <row r="56" spans="2:6" x14ac:dyDescent="0.25">
      <c r="B56" s="215" t="str">
        <f>'Module Summary'!B56</f>
        <v>Other Module 36</v>
      </c>
      <c r="C56" s="219"/>
      <c r="D56" s="218"/>
      <c r="E56" s="148">
        <f t="shared" si="0"/>
        <v>0</v>
      </c>
      <c r="F56" s="106"/>
    </row>
    <row r="57" spans="2:6" x14ac:dyDescent="0.25">
      <c r="B57" s="215" t="str">
        <f>'Module Summary'!B57</f>
        <v>Other Module 37</v>
      </c>
      <c r="C57" s="219"/>
      <c r="D57" s="218"/>
      <c r="E57" s="148">
        <f t="shared" si="0"/>
        <v>0</v>
      </c>
      <c r="F57" s="106"/>
    </row>
    <row r="58" spans="2:6" x14ac:dyDescent="0.25">
      <c r="B58" s="215" t="str">
        <f>'Module Summary'!B58</f>
        <v>Other Module 38</v>
      </c>
      <c r="C58" s="219"/>
      <c r="D58" s="218"/>
      <c r="E58" s="148">
        <f t="shared" si="0"/>
        <v>0</v>
      </c>
      <c r="F58" s="106"/>
    </row>
    <row r="59" spans="2:6" x14ac:dyDescent="0.25">
      <c r="B59" s="215" t="str">
        <f>'Module Summary'!B59</f>
        <v>Other Module 39</v>
      </c>
      <c r="C59" s="219"/>
      <c r="D59" s="218"/>
      <c r="E59" s="148">
        <f t="shared" si="0"/>
        <v>0</v>
      </c>
      <c r="F59" s="106"/>
    </row>
    <row r="60" spans="2:6" x14ac:dyDescent="0.25">
      <c r="B60" s="215" t="str">
        <f>'Module Summary'!B60</f>
        <v>Other Module 40</v>
      </c>
      <c r="C60" s="219"/>
      <c r="D60" s="218"/>
      <c r="E60" s="148">
        <f t="shared" si="0"/>
        <v>0</v>
      </c>
      <c r="F60" s="106"/>
    </row>
    <row r="61" spans="2:6" x14ac:dyDescent="0.25">
      <c r="B61" s="215" t="str">
        <f>'Module Summary'!B61</f>
        <v>Other Module 41</v>
      </c>
      <c r="C61" s="219"/>
      <c r="D61" s="218"/>
      <c r="E61" s="148">
        <f t="shared" si="0"/>
        <v>0</v>
      </c>
      <c r="F61" s="106"/>
    </row>
    <row r="62" spans="2:6" x14ac:dyDescent="0.25">
      <c r="B62" s="215" t="str">
        <f>'Module Summary'!B62</f>
        <v>Other Module 42</v>
      </c>
      <c r="C62" s="219"/>
      <c r="D62" s="218"/>
      <c r="E62" s="148">
        <f t="shared" si="0"/>
        <v>0</v>
      </c>
      <c r="F62" s="106"/>
    </row>
    <row r="63" spans="2:6" x14ac:dyDescent="0.25">
      <c r="B63" s="215" t="str">
        <f>'Module Summary'!B63</f>
        <v>Other Module 43</v>
      </c>
      <c r="C63" s="219"/>
      <c r="D63" s="218"/>
      <c r="E63" s="148">
        <f t="shared" si="0"/>
        <v>0</v>
      </c>
      <c r="F63" s="106"/>
    </row>
    <row r="64" spans="2:6" x14ac:dyDescent="0.25">
      <c r="B64" s="215" t="str">
        <f>'Module Summary'!B64</f>
        <v>Other Module 44</v>
      </c>
      <c r="C64" s="219"/>
      <c r="D64" s="218"/>
      <c r="E64" s="148">
        <f t="shared" si="0"/>
        <v>0</v>
      </c>
      <c r="F64" s="106"/>
    </row>
    <row r="65" spans="2:6" x14ac:dyDescent="0.25">
      <c r="B65" s="215" t="str">
        <f>'Module Summary'!B65</f>
        <v>Other Module 45</v>
      </c>
      <c r="C65" s="219"/>
      <c r="D65" s="218"/>
      <c r="E65" s="148">
        <f t="shared" si="0"/>
        <v>0</v>
      </c>
      <c r="F65" s="106"/>
    </row>
    <row r="66" spans="2:6" x14ac:dyDescent="0.25">
      <c r="B66" s="215" t="str">
        <f>'Module Summary'!B66</f>
        <v>Other Module 46</v>
      </c>
      <c r="C66" s="219"/>
      <c r="D66" s="218"/>
      <c r="E66" s="148">
        <f t="shared" si="0"/>
        <v>0</v>
      </c>
      <c r="F66" s="106"/>
    </row>
    <row r="67" spans="2:6" x14ac:dyDescent="0.25">
      <c r="B67" s="215" t="str">
        <f>'Module Summary'!B67</f>
        <v>Other Module 47</v>
      </c>
      <c r="C67" s="219"/>
      <c r="D67" s="218"/>
      <c r="E67" s="148">
        <f t="shared" si="0"/>
        <v>0</v>
      </c>
      <c r="F67" s="106"/>
    </row>
    <row r="68" spans="2:6" x14ac:dyDescent="0.25">
      <c r="B68" s="215" t="str">
        <f>'Module Summary'!B68</f>
        <v>Other Module 48</v>
      </c>
      <c r="C68" s="219"/>
      <c r="D68" s="218"/>
      <c r="E68" s="148">
        <f t="shared" si="0"/>
        <v>0</v>
      </c>
      <c r="F68" s="106"/>
    </row>
    <row r="69" spans="2:6" x14ac:dyDescent="0.25">
      <c r="B69" s="215" t="str">
        <f>'Module Summary'!B69</f>
        <v>Other Module 49</v>
      </c>
      <c r="C69" s="219"/>
      <c r="D69" s="218"/>
      <c r="E69" s="148">
        <f t="shared" si="0"/>
        <v>0</v>
      </c>
      <c r="F69" s="106"/>
    </row>
    <row r="70" spans="2:6" x14ac:dyDescent="0.25">
      <c r="B70" s="215" t="str">
        <f>'Module Summary'!B70</f>
        <v>Other Module 50</v>
      </c>
      <c r="C70" s="219"/>
      <c r="D70" s="218"/>
      <c r="E70" s="148">
        <f t="shared" si="0"/>
        <v>0</v>
      </c>
      <c r="F70" s="106"/>
    </row>
    <row r="71" spans="2:6" hidden="1" x14ac:dyDescent="0.25">
      <c r="B71" s="107" t="str">
        <f>'Module Summary'!B71</f>
        <v>Subtotal - Core Modules</v>
      </c>
      <c r="C71" s="31">
        <f ca="1">SUM(C6:OFFSET(C71,-1,0))</f>
        <v>0</v>
      </c>
      <c r="D71" s="72" t="s">
        <v>165</v>
      </c>
      <c r="E71" s="73">
        <f ca="1">SUM(E6:OFFSET(E71,-1,0))</f>
        <v>0</v>
      </c>
      <c r="F71" s="108"/>
    </row>
    <row r="72" spans="2:6" hidden="1" x14ac:dyDescent="0.25">
      <c r="B72" s="301" t="str">
        <f>'Module Summary'!B72</f>
        <v>Expanded Modules</v>
      </c>
      <c r="C72" s="302"/>
      <c r="D72" s="302"/>
      <c r="E72" s="302"/>
      <c r="F72" s="303"/>
    </row>
    <row r="73" spans="2:6" hidden="1" x14ac:dyDescent="0.25">
      <c r="B73" s="109" t="str">
        <f>'Module Summary'!B73</f>
        <v>N/A</v>
      </c>
      <c r="C73" s="75"/>
      <c r="D73" s="76"/>
      <c r="E73" s="71">
        <f t="shared" ref="E73" si="1">IF(ISNUMBER(C73*D73),C73*D73,"N/A")</f>
        <v>0</v>
      </c>
      <c r="F73" s="110"/>
    </row>
    <row r="74" spans="2:6" hidden="1" x14ac:dyDescent="0.25">
      <c r="B74" s="111" t="str">
        <f>'Module Summary'!B74</f>
        <v>Subtotal - Expanded Modules</v>
      </c>
      <c r="C74" s="34">
        <f ca="1">SUM(C73:OFFSET(C74,-1,0))</f>
        <v>0</v>
      </c>
      <c r="D74" s="35" t="s">
        <v>165</v>
      </c>
      <c r="E74" s="74">
        <f ca="1">SUM(E73:OFFSET(E74,-1,0))</f>
        <v>0</v>
      </c>
      <c r="F74" s="112"/>
    </row>
    <row r="75" spans="2:6" s="29" customFormat="1" ht="15.75" thickBot="1" x14ac:dyDescent="0.3">
      <c r="B75" s="113" t="str">
        <f>'Module Summary'!B75</f>
        <v>Grand Total</v>
      </c>
      <c r="C75" s="118">
        <f ca="1">SUM(C71,C74)</f>
        <v>0</v>
      </c>
      <c r="D75" s="114" t="s">
        <v>165</v>
      </c>
      <c r="E75" s="120">
        <f ca="1">SUM(E71,E74)</f>
        <v>0</v>
      </c>
      <c r="F75" s="115"/>
    </row>
    <row r="76" spans="2:6" x14ac:dyDescent="0.25"/>
    <row r="77" spans="2:6" x14ac:dyDescent="0.25"/>
    <row r="78" spans="2:6" x14ac:dyDescent="0.25"/>
    <row r="79" spans="2:6" x14ac:dyDescent="0.25"/>
    <row r="80" spans="2: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mergeCells count="4">
    <mergeCell ref="B2:F2"/>
    <mergeCell ref="C3:F3"/>
    <mergeCell ref="B5:F5"/>
    <mergeCell ref="B72:F72"/>
  </mergeCells>
  <conditionalFormatting sqref="C73:D73 C6:D70">
    <cfRule type="expression" dxfId="19" priority="1">
      <formula>#REF!=#REF!</formula>
    </cfRule>
  </conditionalFormatting>
  <conditionalFormatting sqref="F73 F6:F70">
    <cfRule type="expression" dxfId="18" priority="2">
      <formula>#REF!=#REF!</formula>
    </cfRule>
  </conditionalFormatting>
  <conditionalFormatting sqref="C3:F3">
    <cfRule type="expression" dxfId="17" priority="3">
      <formula>#REF!=#REF!</formula>
    </cfRule>
  </conditionalFormatting>
  <dataValidations count="1">
    <dataValidation type="decimal" operator="greaterThanOrEqual" allowBlank="1" showErrorMessage="1" errorTitle="Invalid Entry" error="Please enter numeric values only and type any text in the comments column." sqref="C73:D73 C6:D70">
      <formula1>0</formula1>
    </dataValidation>
  </dataValidations>
  <printOptions horizontalCentered="1"/>
  <pageMargins left="0.25" right="0.25" top="0.75" bottom="0.75" header="0.3" footer="0.3"/>
  <pageSetup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showGridLines="0" workbookViewId="0">
      <pane xSplit="2" ySplit="5" topLeftCell="C6" activePane="bottomRight" state="frozen"/>
      <selection activeCell="C3" sqref="C3:C4"/>
      <selection pane="topRight" activeCell="C3" sqref="C3:C4"/>
      <selection pane="bottomLeft" activeCell="C3" sqref="C3:C4"/>
      <selection pane="bottomRight" activeCell="G13" sqref="G13"/>
    </sheetView>
  </sheetViews>
  <sheetFormatPr defaultColWidth="0" defaultRowHeight="15" zeroHeight="1" x14ac:dyDescent="0.25"/>
  <cols>
    <col min="1" max="1" width="3.7109375" style="29" customWidth="1"/>
    <col min="2" max="2" width="8.7109375" style="29" customWidth="1"/>
    <col min="3" max="3" width="24.7109375" style="29" customWidth="1"/>
    <col min="4" max="4" width="33.7109375" style="29" customWidth="1"/>
    <col min="5" max="8" width="12.7109375" style="29" customWidth="1"/>
    <col min="9" max="9" width="41.7109375" style="29" customWidth="1"/>
    <col min="10" max="10" width="3.7109375" style="29" customWidth="1"/>
    <col min="11" max="16384" width="9.140625" style="29" hidden="1"/>
  </cols>
  <sheetData>
    <row r="1" spans="2:9" ht="15.75" thickBot="1" x14ac:dyDescent="0.3"/>
    <row r="2" spans="2:9" ht="20.100000000000001" customHeight="1" x14ac:dyDescent="0.25">
      <c r="B2" s="294" t="str">
        <f>'Vendor Checklist'!D6</f>
        <v>Vendor Name</v>
      </c>
      <c r="C2" s="304"/>
      <c r="D2" s="295"/>
      <c r="E2" s="295"/>
      <c r="F2" s="295"/>
      <c r="G2" s="295"/>
      <c r="H2" s="295"/>
      <c r="I2" s="296"/>
    </row>
    <row r="3" spans="2:9" ht="30" customHeight="1" x14ac:dyDescent="0.25">
      <c r="B3" s="315" t="str">
        <f ca="1">MID(CELL("Filename",B2),SEARCH("]",CELL("Filename",B2),1)+1,100)</f>
        <v>Data Conversion Services</v>
      </c>
      <c r="C3" s="316"/>
      <c r="D3" s="269" t="str">
        <f ca="1">"Please complete the Conversion Code, Estimated Hours, and Hourly Rate to perform the following " &amp; B3 &amp; "."</f>
        <v>Please complete the Conversion Code, Estimated Hours, and Hourly Rate to perform the following Data Conversion Services.</v>
      </c>
      <c r="E3" s="270"/>
      <c r="F3" s="270"/>
      <c r="G3" s="270"/>
      <c r="H3" s="270"/>
      <c r="I3" s="297"/>
    </row>
    <row r="4" spans="2:9" ht="30" customHeight="1" x14ac:dyDescent="0.25">
      <c r="B4" s="123" t="s">
        <v>287</v>
      </c>
      <c r="C4" s="121" t="s">
        <v>288</v>
      </c>
      <c r="D4" s="122" t="s">
        <v>289</v>
      </c>
      <c r="E4" s="96" t="s">
        <v>290</v>
      </c>
      <c r="F4" s="96" t="s">
        <v>171</v>
      </c>
      <c r="G4" s="96" t="s">
        <v>172</v>
      </c>
      <c r="H4" s="96" t="s">
        <v>273</v>
      </c>
      <c r="I4" s="124" t="s">
        <v>237</v>
      </c>
    </row>
    <row r="5" spans="2:9" hidden="1" x14ac:dyDescent="0.25">
      <c r="B5" s="317" t="s">
        <v>174</v>
      </c>
      <c r="C5" s="318"/>
      <c r="D5" s="318"/>
      <c r="E5" s="318"/>
      <c r="F5" s="318"/>
      <c r="G5" s="318"/>
      <c r="H5" s="318"/>
      <c r="I5" s="319"/>
    </row>
    <row r="6" spans="2:9" s="80" customFormat="1" x14ac:dyDescent="0.25">
      <c r="B6" s="215">
        <v>1</v>
      </c>
      <c r="C6" s="221" t="s">
        <v>1</v>
      </c>
      <c r="D6" s="222" t="s">
        <v>291</v>
      </c>
      <c r="E6" s="220"/>
      <c r="F6" s="219"/>
      <c r="G6" s="218"/>
      <c r="H6" s="147">
        <f>IF(ISNUMBER(F6*G6),F6*G6,"N/A")</f>
        <v>0</v>
      </c>
      <c r="I6" s="125"/>
    </row>
    <row r="7" spans="2:9" s="80" customFormat="1" x14ac:dyDescent="0.25">
      <c r="B7" s="215">
        <v>2</v>
      </c>
      <c r="C7" s="221" t="s">
        <v>1</v>
      </c>
      <c r="D7" s="222" t="s">
        <v>292</v>
      </c>
      <c r="E7" s="220"/>
      <c r="F7" s="219"/>
      <c r="G7" s="218"/>
      <c r="H7" s="147">
        <f t="shared" ref="H7:H55" si="0">IF(ISNUMBER(F7*G7),F7*G7,"N/A")</f>
        <v>0</v>
      </c>
      <c r="I7" s="125" t="s">
        <v>155</v>
      </c>
    </row>
    <row r="8" spans="2:9" s="80" customFormat="1" x14ac:dyDescent="0.25">
      <c r="B8" s="215">
        <v>3</v>
      </c>
      <c r="C8" s="221" t="s">
        <v>1</v>
      </c>
      <c r="D8" s="222" t="s">
        <v>293</v>
      </c>
      <c r="E8" s="220"/>
      <c r="F8" s="219"/>
      <c r="G8" s="218"/>
      <c r="H8" s="147">
        <f t="shared" si="0"/>
        <v>0</v>
      </c>
      <c r="I8" s="125" t="s">
        <v>155</v>
      </c>
    </row>
    <row r="9" spans="2:9" s="80" customFormat="1" ht="30" x14ac:dyDescent="0.25">
      <c r="B9" s="215">
        <v>4</v>
      </c>
      <c r="C9" s="221" t="s">
        <v>148</v>
      </c>
      <c r="D9" s="222" t="s">
        <v>294</v>
      </c>
      <c r="E9" s="220"/>
      <c r="F9" s="219"/>
      <c r="G9" s="218"/>
      <c r="H9" s="147">
        <f t="shared" si="0"/>
        <v>0</v>
      </c>
      <c r="I9" s="125" t="s">
        <v>155</v>
      </c>
    </row>
    <row r="10" spans="2:9" s="80" customFormat="1" ht="30" x14ac:dyDescent="0.25">
      <c r="B10" s="215">
        <v>5</v>
      </c>
      <c r="C10" s="221" t="s">
        <v>148</v>
      </c>
      <c r="D10" s="222" t="s">
        <v>295</v>
      </c>
      <c r="E10" s="220"/>
      <c r="F10" s="219"/>
      <c r="G10" s="218"/>
      <c r="H10" s="147">
        <f t="shared" si="0"/>
        <v>0</v>
      </c>
      <c r="I10" s="125" t="s">
        <v>155</v>
      </c>
    </row>
    <row r="11" spans="2:9" s="80" customFormat="1" ht="60" x14ac:dyDescent="0.25">
      <c r="B11" s="215">
        <v>6</v>
      </c>
      <c r="C11" s="221" t="s">
        <v>148</v>
      </c>
      <c r="D11" s="222" t="s">
        <v>296</v>
      </c>
      <c r="E11" s="220"/>
      <c r="F11" s="219"/>
      <c r="G11" s="218"/>
      <c r="H11" s="147">
        <f t="shared" si="0"/>
        <v>0</v>
      </c>
      <c r="I11" s="125" t="s">
        <v>155</v>
      </c>
    </row>
    <row r="12" spans="2:9" s="80" customFormat="1" ht="30" x14ac:dyDescent="0.25">
      <c r="B12" s="215">
        <v>7</v>
      </c>
      <c r="C12" s="221" t="s">
        <v>151</v>
      </c>
      <c r="D12" s="222" t="s">
        <v>297</v>
      </c>
      <c r="E12" s="220"/>
      <c r="F12" s="219"/>
      <c r="G12" s="218"/>
      <c r="H12" s="147">
        <f t="shared" si="0"/>
        <v>0</v>
      </c>
      <c r="I12" s="125"/>
    </row>
    <row r="13" spans="2:9" s="80" customFormat="1" ht="30" x14ac:dyDescent="0.25">
      <c r="B13" s="215">
        <v>8</v>
      </c>
      <c r="C13" s="221" t="s">
        <v>151</v>
      </c>
      <c r="D13" s="222" t="s">
        <v>298</v>
      </c>
      <c r="E13" s="220"/>
      <c r="F13" s="219"/>
      <c r="G13" s="218"/>
      <c r="H13" s="147">
        <f t="shared" si="0"/>
        <v>0</v>
      </c>
      <c r="I13" s="125"/>
    </row>
    <row r="14" spans="2:9" s="80" customFormat="1" ht="30" x14ac:dyDescent="0.25">
      <c r="B14" s="215">
        <v>9</v>
      </c>
      <c r="C14" s="221" t="s">
        <v>151</v>
      </c>
      <c r="D14" s="222" t="s">
        <v>299</v>
      </c>
      <c r="E14" s="220"/>
      <c r="F14" s="219"/>
      <c r="G14" s="218"/>
      <c r="H14" s="147">
        <f t="shared" si="0"/>
        <v>0</v>
      </c>
      <c r="I14" s="125"/>
    </row>
    <row r="15" spans="2:9" s="80" customFormat="1" x14ac:dyDescent="0.25">
      <c r="B15" s="215">
        <v>10</v>
      </c>
      <c r="C15" s="221" t="s">
        <v>151</v>
      </c>
      <c r="D15" s="222" t="s">
        <v>300</v>
      </c>
      <c r="E15" s="220"/>
      <c r="F15" s="219"/>
      <c r="G15" s="218"/>
      <c r="H15" s="147">
        <f t="shared" si="0"/>
        <v>0</v>
      </c>
      <c r="I15" s="125"/>
    </row>
    <row r="16" spans="2:9" s="80" customFormat="1" x14ac:dyDescent="0.25">
      <c r="B16" s="215">
        <v>11</v>
      </c>
      <c r="C16" s="221" t="s">
        <v>151</v>
      </c>
      <c r="D16" s="222" t="s">
        <v>301</v>
      </c>
      <c r="E16" s="220"/>
      <c r="F16" s="219"/>
      <c r="G16" s="218"/>
      <c r="H16" s="147">
        <f t="shared" si="0"/>
        <v>0</v>
      </c>
      <c r="I16" s="125"/>
    </row>
    <row r="17" spans="2:9" s="80" customFormat="1" x14ac:dyDescent="0.25">
      <c r="B17" s="215">
        <v>12</v>
      </c>
      <c r="C17" s="221" t="s">
        <v>151</v>
      </c>
      <c r="D17" s="222" t="s">
        <v>302</v>
      </c>
      <c r="E17" s="220"/>
      <c r="F17" s="219"/>
      <c r="G17" s="218"/>
      <c r="H17" s="147">
        <f t="shared" si="0"/>
        <v>0</v>
      </c>
      <c r="I17" s="125"/>
    </row>
    <row r="18" spans="2:9" s="80" customFormat="1" x14ac:dyDescent="0.25">
      <c r="B18" s="215">
        <v>13</v>
      </c>
      <c r="C18" s="221" t="s">
        <v>151</v>
      </c>
      <c r="D18" s="222" t="s">
        <v>303</v>
      </c>
      <c r="E18" s="220"/>
      <c r="F18" s="219"/>
      <c r="G18" s="218"/>
      <c r="H18" s="147">
        <f t="shared" si="0"/>
        <v>0</v>
      </c>
      <c r="I18" s="125"/>
    </row>
    <row r="19" spans="2:9" s="80" customFormat="1" ht="75" x14ac:dyDescent="0.25">
      <c r="B19" s="215">
        <v>14</v>
      </c>
      <c r="C19" s="221" t="s">
        <v>153</v>
      </c>
      <c r="D19" s="222" t="s">
        <v>304</v>
      </c>
      <c r="E19" s="220"/>
      <c r="F19" s="219"/>
      <c r="G19" s="218"/>
      <c r="H19" s="147">
        <f t="shared" si="0"/>
        <v>0</v>
      </c>
      <c r="I19" s="125"/>
    </row>
    <row r="20" spans="2:9" s="80" customFormat="1" hidden="1" x14ac:dyDescent="0.25">
      <c r="B20" s="126">
        <v>15</v>
      </c>
      <c r="C20" s="77"/>
      <c r="D20" s="78"/>
      <c r="E20" s="81"/>
      <c r="F20" s="82"/>
      <c r="G20" s="83"/>
      <c r="H20" s="79">
        <f t="shared" si="0"/>
        <v>0</v>
      </c>
      <c r="I20" s="127"/>
    </row>
    <row r="21" spans="2:9" s="80" customFormat="1" hidden="1" x14ac:dyDescent="0.25">
      <c r="B21" s="126">
        <v>16</v>
      </c>
      <c r="C21" s="77"/>
      <c r="D21" s="78"/>
      <c r="E21" s="81"/>
      <c r="F21" s="82"/>
      <c r="G21" s="83"/>
      <c r="H21" s="79">
        <f t="shared" si="0"/>
        <v>0</v>
      </c>
      <c r="I21" s="127"/>
    </row>
    <row r="22" spans="2:9" s="80" customFormat="1" hidden="1" x14ac:dyDescent="0.25">
      <c r="B22" s="126">
        <v>17</v>
      </c>
      <c r="C22" s="77"/>
      <c r="D22" s="78"/>
      <c r="E22" s="81"/>
      <c r="F22" s="82"/>
      <c r="G22" s="83"/>
      <c r="H22" s="79">
        <f t="shared" si="0"/>
        <v>0</v>
      </c>
      <c r="I22" s="127"/>
    </row>
    <row r="23" spans="2:9" s="80" customFormat="1" hidden="1" x14ac:dyDescent="0.25">
      <c r="B23" s="126">
        <v>18</v>
      </c>
      <c r="C23" s="77"/>
      <c r="D23" s="78"/>
      <c r="E23" s="81"/>
      <c r="F23" s="82"/>
      <c r="G23" s="83"/>
      <c r="H23" s="79">
        <f t="shared" si="0"/>
        <v>0</v>
      </c>
      <c r="I23" s="127"/>
    </row>
    <row r="24" spans="2:9" s="80" customFormat="1" hidden="1" x14ac:dyDescent="0.25">
      <c r="B24" s="126">
        <v>19</v>
      </c>
      <c r="C24" s="77"/>
      <c r="D24" s="78"/>
      <c r="E24" s="81"/>
      <c r="F24" s="82"/>
      <c r="G24" s="83"/>
      <c r="H24" s="79">
        <f t="shared" si="0"/>
        <v>0</v>
      </c>
      <c r="I24" s="127"/>
    </row>
    <row r="25" spans="2:9" s="80" customFormat="1" hidden="1" x14ac:dyDescent="0.25">
      <c r="B25" s="126">
        <v>20</v>
      </c>
      <c r="C25" s="77"/>
      <c r="D25" s="78"/>
      <c r="E25" s="81"/>
      <c r="F25" s="82"/>
      <c r="G25" s="83"/>
      <c r="H25" s="79">
        <f t="shared" si="0"/>
        <v>0</v>
      </c>
      <c r="I25" s="127"/>
    </row>
    <row r="26" spans="2:9" s="80" customFormat="1" hidden="1" x14ac:dyDescent="0.25">
      <c r="B26" s="126">
        <v>21</v>
      </c>
      <c r="C26" s="77"/>
      <c r="D26" s="78"/>
      <c r="E26" s="81"/>
      <c r="F26" s="82"/>
      <c r="G26" s="83"/>
      <c r="H26" s="79">
        <f t="shared" si="0"/>
        <v>0</v>
      </c>
      <c r="I26" s="127"/>
    </row>
    <row r="27" spans="2:9" s="80" customFormat="1" hidden="1" x14ac:dyDescent="0.25">
      <c r="B27" s="126">
        <v>22</v>
      </c>
      <c r="C27" s="77"/>
      <c r="D27" s="78"/>
      <c r="E27" s="81"/>
      <c r="F27" s="82"/>
      <c r="G27" s="83"/>
      <c r="H27" s="79">
        <f t="shared" si="0"/>
        <v>0</v>
      </c>
      <c r="I27" s="127"/>
    </row>
    <row r="28" spans="2:9" s="80" customFormat="1" hidden="1" x14ac:dyDescent="0.25">
      <c r="B28" s="126">
        <v>23</v>
      </c>
      <c r="C28" s="77"/>
      <c r="D28" s="78"/>
      <c r="E28" s="81"/>
      <c r="F28" s="82"/>
      <c r="G28" s="83"/>
      <c r="H28" s="79">
        <f t="shared" si="0"/>
        <v>0</v>
      </c>
      <c r="I28" s="127"/>
    </row>
    <row r="29" spans="2:9" s="80" customFormat="1" hidden="1" x14ac:dyDescent="0.25">
      <c r="B29" s="126">
        <v>24</v>
      </c>
      <c r="C29" s="77"/>
      <c r="D29" s="78"/>
      <c r="E29" s="81"/>
      <c r="F29" s="82"/>
      <c r="G29" s="83"/>
      <c r="H29" s="79">
        <f t="shared" si="0"/>
        <v>0</v>
      </c>
      <c r="I29" s="127"/>
    </row>
    <row r="30" spans="2:9" s="80" customFormat="1" hidden="1" x14ac:dyDescent="0.25">
      <c r="B30" s="126">
        <v>25</v>
      </c>
      <c r="C30" s="77"/>
      <c r="D30" s="78"/>
      <c r="E30" s="81"/>
      <c r="F30" s="82"/>
      <c r="G30" s="83"/>
      <c r="H30" s="79">
        <f t="shared" si="0"/>
        <v>0</v>
      </c>
      <c r="I30" s="127"/>
    </row>
    <row r="31" spans="2:9" s="80" customFormat="1" hidden="1" x14ac:dyDescent="0.25">
      <c r="B31" s="126">
        <v>26</v>
      </c>
      <c r="C31" s="77"/>
      <c r="D31" s="78"/>
      <c r="E31" s="81"/>
      <c r="F31" s="82"/>
      <c r="G31" s="83"/>
      <c r="H31" s="79">
        <f t="shared" si="0"/>
        <v>0</v>
      </c>
      <c r="I31" s="127"/>
    </row>
    <row r="32" spans="2:9" s="80" customFormat="1" hidden="1" x14ac:dyDescent="0.25">
      <c r="B32" s="126">
        <v>27</v>
      </c>
      <c r="C32" s="77"/>
      <c r="D32" s="78"/>
      <c r="E32" s="81"/>
      <c r="F32" s="82"/>
      <c r="G32" s="83"/>
      <c r="H32" s="79">
        <f t="shared" si="0"/>
        <v>0</v>
      </c>
      <c r="I32" s="127"/>
    </row>
    <row r="33" spans="2:9" s="80" customFormat="1" hidden="1" x14ac:dyDescent="0.25">
      <c r="B33" s="126">
        <v>28</v>
      </c>
      <c r="C33" s="77"/>
      <c r="D33" s="78"/>
      <c r="E33" s="81"/>
      <c r="F33" s="82"/>
      <c r="G33" s="83"/>
      <c r="H33" s="79">
        <f t="shared" si="0"/>
        <v>0</v>
      </c>
      <c r="I33" s="127"/>
    </row>
    <row r="34" spans="2:9" s="80" customFormat="1" hidden="1" x14ac:dyDescent="0.25">
      <c r="B34" s="126">
        <v>29</v>
      </c>
      <c r="C34" s="77"/>
      <c r="D34" s="78"/>
      <c r="E34" s="81"/>
      <c r="F34" s="82"/>
      <c r="G34" s="83"/>
      <c r="H34" s="79">
        <f t="shared" si="0"/>
        <v>0</v>
      </c>
      <c r="I34" s="127"/>
    </row>
    <row r="35" spans="2:9" s="80" customFormat="1" hidden="1" x14ac:dyDescent="0.25">
      <c r="B35" s="126">
        <v>30</v>
      </c>
      <c r="C35" s="77"/>
      <c r="D35" s="78"/>
      <c r="E35" s="81"/>
      <c r="F35" s="82"/>
      <c r="G35" s="83"/>
      <c r="H35" s="79">
        <f t="shared" si="0"/>
        <v>0</v>
      </c>
      <c r="I35" s="127"/>
    </row>
    <row r="36" spans="2:9" s="80" customFormat="1" hidden="1" x14ac:dyDescent="0.25">
      <c r="B36" s="126">
        <v>31</v>
      </c>
      <c r="C36" s="77"/>
      <c r="D36" s="78"/>
      <c r="E36" s="81"/>
      <c r="F36" s="82"/>
      <c r="G36" s="83"/>
      <c r="H36" s="79">
        <f t="shared" si="0"/>
        <v>0</v>
      </c>
      <c r="I36" s="127"/>
    </row>
    <row r="37" spans="2:9" s="80" customFormat="1" hidden="1" x14ac:dyDescent="0.25">
      <c r="B37" s="126">
        <v>32</v>
      </c>
      <c r="C37" s="77"/>
      <c r="D37" s="78"/>
      <c r="E37" s="81"/>
      <c r="F37" s="82"/>
      <c r="G37" s="83"/>
      <c r="H37" s="79">
        <f t="shared" si="0"/>
        <v>0</v>
      </c>
      <c r="I37" s="127"/>
    </row>
    <row r="38" spans="2:9" s="80" customFormat="1" hidden="1" x14ac:dyDescent="0.25">
      <c r="B38" s="126">
        <v>33</v>
      </c>
      <c r="C38" s="77"/>
      <c r="D38" s="78"/>
      <c r="E38" s="81"/>
      <c r="F38" s="82"/>
      <c r="G38" s="83"/>
      <c r="H38" s="79">
        <f t="shared" si="0"/>
        <v>0</v>
      </c>
      <c r="I38" s="127"/>
    </row>
    <row r="39" spans="2:9" s="80" customFormat="1" hidden="1" x14ac:dyDescent="0.25">
      <c r="B39" s="126">
        <v>34</v>
      </c>
      <c r="C39" s="84"/>
      <c r="D39" s="85"/>
      <c r="E39" s="86"/>
      <c r="F39" s="82"/>
      <c r="G39" s="83"/>
      <c r="H39" s="79">
        <f t="shared" si="0"/>
        <v>0</v>
      </c>
      <c r="I39" s="127"/>
    </row>
    <row r="40" spans="2:9" s="80" customFormat="1" hidden="1" x14ac:dyDescent="0.25">
      <c r="B40" s="126">
        <v>35</v>
      </c>
      <c r="C40" s="84"/>
      <c r="D40" s="85"/>
      <c r="E40" s="86"/>
      <c r="F40" s="82"/>
      <c r="G40" s="83"/>
      <c r="H40" s="79">
        <f t="shared" si="0"/>
        <v>0</v>
      </c>
      <c r="I40" s="127"/>
    </row>
    <row r="41" spans="2:9" s="80" customFormat="1" hidden="1" x14ac:dyDescent="0.25">
      <c r="B41" s="126">
        <v>36</v>
      </c>
      <c r="C41" s="84"/>
      <c r="D41" s="85"/>
      <c r="E41" s="86"/>
      <c r="F41" s="82"/>
      <c r="G41" s="83"/>
      <c r="H41" s="79">
        <f t="shared" si="0"/>
        <v>0</v>
      </c>
      <c r="I41" s="127"/>
    </row>
    <row r="42" spans="2:9" s="80" customFormat="1" hidden="1" x14ac:dyDescent="0.25">
      <c r="B42" s="126">
        <v>37</v>
      </c>
      <c r="C42" s="84"/>
      <c r="D42" s="85"/>
      <c r="E42" s="86"/>
      <c r="F42" s="82"/>
      <c r="G42" s="83"/>
      <c r="H42" s="79">
        <f t="shared" si="0"/>
        <v>0</v>
      </c>
      <c r="I42" s="127"/>
    </row>
    <row r="43" spans="2:9" s="80" customFormat="1" hidden="1" x14ac:dyDescent="0.25">
      <c r="B43" s="126">
        <v>38</v>
      </c>
      <c r="C43" s="84"/>
      <c r="D43" s="85"/>
      <c r="E43" s="86"/>
      <c r="F43" s="82"/>
      <c r="G43" s="83"/>
      <c r="H43" s="79">
        <f t="shared" si="0"/>
        <v>0</v>
      </c>
      <c r="I43" s="127"/>
    </row>
    <row r="44" spans="2:9" s="80" customFormat="1" hidden="1" x14ac:dyDescent="0.25">
      <c r="B44" s="126">
        <v>39</v>
      </c>
      <c r="C44" s="84"/>
      <c r="D44" s="85"/>
      <c r="E44" s="86"/>
      <c r="F44" s="82"/>
      <c r="G44" s="83"/>
      <c r="H44" s="79">
        <f t="shared" si="0"/>
        <v>0</v>
      </c>
      <c r="I44" s="127"/>
    </row>
    <row r="45" spans="2:9" s="80" customFormat="1" hidden="1" x14ac:dyDescent="0.25">
      <c r="B45" s="126">
        <v>40</v>
      </c>
      <c r="C45" s="84"/>
      <c r="D45" s="85"/>
      <c r="E45" s="86"/>
      <c r="F45" s="82"/>
      <c r="G45" s="83"/>
      <c r="H45" s="79">
        <f t="shared" si="0"/>
        <v>0</v>
      </c>
      <c r="I45" s="127"/>
    </row>
    <row r="46" spans="2:9" s="80" customFormat="1" hidden="1" x14ac:dyDescent="0.25">
      <c r="B46" s="126">
        <v>41</v>
      </c>
      <c r="C46" s="84"/>
      <c r="D46" s="85"/>
      <c r="E46" s="86"/>
      <c r="F46" s="82"/>
      <c r="G46" s="83"/>
      <c r="H46" s="79">
        <f t="shared" si="0"/>
        <v>0</v>
      </c>
      <c r="I46" s="127"/>
    </row>
    <row r="47" spans="2:9" s="80" customFormat="1" hidden="1" x14ac:dyDescent="0.25">
      <c r="B47" s="126">
        <v>42</v>
      </c>
      <c r="C47" s="84"/>
      <c r="D47" s="85"/>
      <c r="E47" s="86"/>
      <c r="F47" s="82"/>
      <c r="G47" s="83"/>
      <c r="H47" s="79">
        <f t="shared" si="0"/>
        <v>0</v>
      </c>
      <c r="I47" s="127"/>
    </row>
    <row r="48" spans="2:9" s="80" customFormat="1" hidden="1" x14ac:dyDescent="0.25">
      <c r="B48" s="126">
        <v>43</v>
      </c>
      <c r="C48" s="84"/>
      <c r="D48" s="85"/>
      <c r="E48" s="86"/>
      <c r="F48" s="82"/>
      <c r="G48" s="83"/>
      <c r="H48" s="79">
        <f t="shared" si="0"/>
        <v>0</v>
      </c>
      <c r="I48" s="127"/>
    </row>
    <row r="49" spans="2:9" s="80" customFormat="1" hidden="1" x14ac:dyDescent="0.25">
      <c r="B49" s="126">
        <v>44</v>
      </c>
      <c r="C49" s="84"/>
      <c r="D49" s="85"/>
      <c r="E49" s="86"/>
      <c r="F49" s="82"/>
      <c r="G49" s="83"/>
      <c r="H49" s="79">
        <f t="shared" si="0"/>
        <v>0</v>
      </c>
      <c r="I49" s="127"/>
    </row>
    <row r="50" spans="2:9" s="80" customFormat="1" hidden="1" x14ac:dyDescent="0.25">
      <c r="B50" s="126">
        <v>45</v>
      </c>
      <c r="C50" s="84"/>
      <c r="D50" s="85"/>
      <c r="E50" s="86"/>
      <c r="F50" s="82"/>
      <c r="G50" s="83"/>
      <c r="H50" s="79">
        <f t="shared" si="0"/>
        <v>0</v>
      </c>
      <c r="I50" s="127"/>
    </row>
    <row r="51" spans="2:9" s="80" customFormat="1" hidden="1" x14ac:dyDescent="0.25">
      <c r="B51" s="126">
        <v>46</v>
      </c>
      <c r="C51" s="84"/>
      <c r="D51" s="85"/>
      <c r="E51" s="86"/>
      <c r="F51" s="82"/>
      <c r="G51" s="83"/>
      <c r="H51" s="79">
        <f t="shared" si="0"/>
        <v>0</v>
      </c>
      <c r="I51" s="127"/>
    </row>
    <row r="52" spans="2:9" s="80" customFormat="1" hidden="1" x14ac:dyDescent="0.25">
      <c r="B52" s="126">
        <v>47</v>
      </c>
      <c r="C52" s="84"/>
      <c r="D52" s="85"/>
      <c r="E52" s="86"/>
      <c r="F52" s="82"/>
      <c r="G52" s="83"/>
      <c r="H52" s="79">
        <f t="shared" si="0"/>
        <v>0</v>
      </c>
      <c r="I52" s="127"/>
    </row>
    <row r="53" spans="2:9" s="80" customFormat="1" hidden="1" x14ac:dyDescent="0.25">
      <c r="B53" s="126">
        <v>48</v>
      </c>
      <c r="C53" s="84"/>
      <c r="D53" s="85"/>
      <c r="E53" s="86"/>
      <c r="F53" s="82"/>
      <c r="G53" s="83"/>
      <c r="H53" s="79">
        <f t="shared" si="0"/>
        <v>0</v>
      </c>
      <c r="I53" s="127"/>
    </row>
    <row r="54" spans="2:9" s="80" customFormat="1" hidden="1" x14ac:dyDescent="0.25">
      <c r="B54" s="126">
        <v>49</v>
      </c>
      <c r="C54" s="84"/>
      <c r="D54" s="85"/>
      <c r="E54" s="86"/>
      <c r="F54" s="82"/>
      <c r="G54" s="83"/>
      <c r="H54" s="79">
        <f t="shared" si="0"/>
        <v>0</v>
      </c>
      <c r="I54" s="127"/>
    </row>
    <row r="55" spans="2:9" s="80" customFormat="1" hidden="1" x14ac:dyDescent="0.25">
      <c r="B55" s="126">
        <v>50</v>
      </c>
      <c r="C55" s="84"/>
      <c r="D55" s="85"/>
      <c r="E55" s="86"/>
      <c r="F55" s="82"/>
      <c r="G55" s="83"/>
      <c r="H55" s="79">
        <f t="shared" si="0"/>
        <v>0</v>
      </c>
      <c r="I55" s="127"/>
    </row>
    <row r="56" spans="2:9" hidden="1" x14ac:dyDescent="0.25">
      <c r="B56" s="317" t="s">
        <v>278</v>
      </c>
      <c r="C56" s="318"/>
      <c r="D56" s="307"/>
      <c r="E56" s="87"/>
      <c r="F56" s="88">
        <f ca="1">SUM(F6:OFFSET(F56,-1,0))</f>
        <v>0</v>
      </c>
      <c r="G56" s="58" t="s">
        <v>165</v>
      </c>
      <c r="H56" s="58">
        <f ca="1">SUM(H6:OFFSET(H56,-1,0))</f>
        <v>0</v>
      </c>
      <c r="I56" s="128"/>
    </row>
    <row r="57" spans="2:9" hidden="1" x14ac:dyDescent="0.25">
      <c r="B57" s="301" t="s">
        <v>305</v>
      </c>
      <c r="C57" s="302"/>
      <c r="D57" s="302"/>
      <c r="E57" s="302"/>
      <c r="F57" s="302"/>
      <c r="G57" s="302"/>
      <c r="H57" s="302"/>
      <c r="I57" s="303"/>
    </row>
    <row r="58" spans="2:9" s="80" customFormat="1" hidden="1" x14ac:dyDescent="0.25">
      <c r="B58" s="126" t="s">
        <v>165</v>
      </c>
      <c r="C58" s="89"/>
      <c r="D58" s="78"/>
      <c r="E58" s="90"/>
      <c r="F58" s="91"/>
      <c r="G58" s="79"/>
      <c r="H58" s="79">
        <f t="shared" ref="H58" si="1">IF(ISNUMBER(F58*G58),F58*G58,"N/A")</f>
        <v>0</v>
      </c>
      <c r="I58" s="129"/>
    </row>
    <row r="59" spans="2:9" hidden="1" x14ac:dyDescent="0.25">
      <c r="B59" s="301" t="s">
        <v>306</v>
      </c>
      <c r="C59" s="302"/>
      <c r="D59" s="320"/>
      <c r="E59" s="92" t="s">
        <v>165</v>
      </c>
      <c r="F59" s="43">
        <f ca="1">SUM(F58:OFFSET(F59,-1,0))</f>
        <v>0</v>
      </c>
      <c r="G59" s="45" t="s">
        <v>165</v>
      </c>
      <c r="H59" s="45">
        <f ca="1">SUM(H58:OFFSET(H59,-1,0))</f>
        <v>0</v>
      </c>
      <c r="I59" s="130"/>
    </row>
    <row r="60" spans="2:9" ht="15.75" thickBot="1" x14ac:dyDescent="0.3">
      <c r="B60" s="312" t="s">
        <v>226</v>
      </c>
      <c r="C60" s="313"/>
      <c r="D60" s="314"/>
      <c r="E60" s="131" t="s">
        <v>165</v>
      </c>
      <c r="F60" s="118">
        <f ca="1">SUM(F56,F59)</f>
        <v>0</v>
      </c>
      <c r="G60" s="114" t="s">
        <v>165</v>
      </c>
      <c r="H60" s="114">
        <f ca="1">SUM(H56,H59)</f>
        <v>0</v>
      </c>
      <c r="I60" s="132"/>
    </row>
    <row r="61" spans="2:9" ht="15.75" thickBot="1" x14ac:dyDescent="0.3"/>
    <row r="62" spans="2:9" ht="17.25" x14ac:dyDescent="0.25">
      <c r="B62" s="138" t="s">
        <v>307</v>
      </c>
      <c r="C62" s="139"/>
      <c r="D62" s="139"/>
      <c r="E62" s="139"/>
      <c r="F62" s="139"/>
      <c r="G62" s="140"/>
    </row>
    <row r="63" spans="2:9" x14ac:dyDescent="0.25">
      <c r="B63" s="133" t="s">
        <v>308</v>
      </c>
      <c r="C63" s="93" t="s">
        <v>309</v>
      </c>
      <c r="D63" s="93"/>
      <c r="E63" s="93"/>
      <c r="F63" s="93"/>
      <c r="G63" s="134"/>
    </row>
    <row r="64" spans="2:9" x14ac:dyDescent="0.25">
      <c r="B64" s="133" t="s">
        <v>310</v>
      </c>
      <c r="C64" s="93" t="s">
        <v>311</v>
      </c>
      <c r="D64" s="93"/>
      <c r="E64" s="93"/>
      <c r="F64" s="93"/>
      <c r="G64" s="134"/>
    </row>
    <row r="65" spans="2:7" x14ac:dyDescent="0.25">
      <c r="B65" s="133" t="s">
        <v>312</v>
      </c>
      <c r="C65" s="93" t="s">
        <v>313</v>
      </c>
      <c r="D65" s="93"/>
      <c r="E65" s="93"/>
      <c r="F65" s="93"/>
      <c r="G65" s="134"/>
    </row>
    <row r="66" spans="2:7" x14ac:dyDescent="0.25">
      <c r="B66" s="133" t="s">
        <v>314</v>
      </c>
      <c r="C66" s="93" t="s">
        <v>315</v>
      </c>
      <c r="D66" s="93"/>
      <c r="E66" s="93"/>
      <c r="F66" s="93"/>
      <c r="G66" s="134"/>
    </row>
    <row r="67" spans="2:7" ht="15.75" thickBot="1" x14ac:dyDescent="0.3">
      <c r="B67" s="135" t="s">
        <v>316</v>
      </c>
      <c r="C67" s="136" t="s">
        <v>317</v>
      </c>
      <c r="D67" s="136"/>
      <c r="E67" s="136"/>
      <c r="F67" s="136"/>
      <c r="G67" s="137"/>
    </row>
    <row r="68" spans="2:7" x14ac:dyDescent="0.25"/>
  </sheetData>
  <mergeCells count="8">
    <mergeCell ref="B60:D60"/>
    <mergeCell ref="B3:C3"/>
    <mergeCell ref="B2:I2"/>
    <mergeCell ref="D3:I3"/>
    <mergeCell ref="B5:I5"/>
    <mergeCell ref="B56:D56"/>
    <mergeCell ref="B57:I57"/>
    <mergeCell ref="B59:D59"/>
  </mergeCells>
  <conditionalFormatting sqref="E58:G58 E6:G55">
    <cfRule type="expression" dxfId="16" priority="3">
      <formula>#REF!=#REF!</formula>
    </cfRule>
  </conditionalFormatting>
  <conditionalFormatting sqref="D3:I3">
    <cfRule type="expression" dxfId="15" priority="2">
      <formula>#REF!=#REF!</formula>
    </cfRule>
  </conditionalFormatting>
  <conditionalFormatting sqref="I58 I6:I55">
    <cfRule type="expression" dxfId="14" priority="1">
      <formula>#REF!=#REF!</formula>
    </cfRule>
  </conditionalFormatting>
  <dataValidations count="2">
    <dataValidation type="decimal" operator="greaterThanOrEqual" allowBlank="1" showErrorMessage="1" errorTitle="Invalid Entry" error="Please enter numeric values only and type any text in the comments column." sqref="F58:G58 F6:G55">
      <formula1>0</formula1>
    </dataValidation>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58 E6:E55">
      <formula1>$B$63:$B$67</formula1>
    </dataValidation>
  </dataValidations>
  <printOptions horizontalCentered="1"/>
  <pageMargins left="0.25" right="0.25" top="0.75" bottom="0.75" header="0.3" footer="0.3"/>
  <pageSetup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workbookViewId="0">
      <pane xSplit="1" ySplit="5" topLeftCell="B6" activePane="bottomRight" state="frozen"/>
      <selection activeCell="C3" sqref="C3:C4"/>
      <selection pane="topRight" activeCell="C3" sqref="C3:C4"/>
      <selection pane="bottomLeft" activeCell="C3" sqref="C3:C4"/>
      <selection pane="bottomRight" activeCell="C13" sqref="C13"/>
    </sheetView>
  </sheetViews>
  <sheetFormatPr defaultColWidth="0" defaultRowHeight="15" zeroHeight="1" x14ac:dyDescent="0.25"/>
  <cols>
    <col min="1" max="1" width="3.7109375" style="29" customWidth="1"/>
    <col min="2" max="2" width="10.7109375" style="29" customWidth="1"/>
    <col min="3" max="3" width="25.7109375" style="29" customWidth="1"/>
    <col min="4" max="5" width="20.7109375" style="29" customWidth="1"/>
    <col min="6" max="9" width="12.7109375" style="29" customWidth="1"/>
    <col min="10" max="10" width="30.7109375" style="29" customWidth="1"/>
    <col min="11" max="11" width="3.7109375" style="29" customWidth="1"/>
    <col min="12" max="16384" width="9.140625" style="29" hidden="1"/>
  </cols>
  <sheetData>
    <row r="1" spans="2:10" ht="15.75" thickBot="1" x14ac:dyDescent="0.3"/>
    <row r="2" spans="2:10" ht="20.100000000000001" customHeight="1" x14ac:dyDescent="0.25">
      <c r="B2" s="294" t="str">
        <f>'Vendor Checklist'!D6</f>
        <v>Vendor Name</v>
      </c>
      <c r="C2" s="295"/>
      <c r="D2" s="295"/>
      <c r="E2" s="295"/>
      <c r="F2" s="295"/>
      <c r="G2" s="295"/>
      <c r="H2" s="295"/>
      <c r="I2" s="295"/>
      <c r="J2" s="296"/>
    </row>
    <row r="3" spans="2:10" ht="30" customHeight="1" x14ac:dyDescent="0.25">
      <c r="B3" s="315" t="str">
        <f ca="1">MID(CELL("Filename",B2),SEARCH("]",CELL("Filename",B2),1)+1,100)</f>
        <v>Interfaces</v>
      </c>
      <c r="C3" s="321"/>
      <c r="D3" s="269" t="str">
        <f ca="1">"Please complete the Estimated Hours, Hourly Rate, and On-Going Annual Cost, if applicable, to develop the following " &amp; B3 &amp; ", indicating any additional info or 'No Bid' in the Comments column."</f>
        <v>Please complete the Estimated Hours, Hourly Rate, and On-Going Annual Cost, if applicable, to develop the following Interfaces, indicating any additional info or 'No Bid' in the Comments column.</v>
      </c>
      <c r="E3" s="270"/>
      <c r="F3" s="270"/>
      <c r="G3" s="270"/>
      <c r="H3" s="270"/>
      <c r="I3" s="270"/>
      <c r="J3" s="297"/>
    </row>
    <row r="4" spans="2:10" ht="30" customHeight="1" x14ac:dyDescent="0.25">
      <c r="B4" s="143" t="s">
        <v>318</v>
      </c>
      <c r="C4" s="122" t="s">
        <v>319</v>
      </c>
      <c r="D4" s="122" t="s">
        <v>320</v>
      </c>
      <c r="E4" s="122" t="s">
        <v>321</v>
      </c>
      <c r="F4" s="96" t="s">
        <v>171</v>
      </c>
      <c r="G4" s="96" t="s">
        <v>172</v>
      </c>
      <c r="H4" s="96" t="s">
        <v>273</v>
      </c>
      <c r="I4" s="96" t="s">
        <v>274</v>
      </c>
      <c r="J4" s="124" t="s">
        <v>237</v>
      </c>
    </row>
    <row r="5" spans="2:10" hidden="1" x14ac:dyDescent="0.25">
      <c r="B5" s="317" t="str">
        <f>'Module Summary'!B5</f>
        <v>Core Modules</v>
      </c>
      <c r="C5" s="318"/>
      <c r="D5" s="318"/>
      <c r="E5" s="318"/>
      <c r="F5" s="318"/>
      <c r="G5" s="318"/>
      <c r="H5" s="318"/>
      <c r="I5" s="318"/>
      <c r="J5" s="319"/>
    </row>
    <row r="6" spans="2:10" s="80" customFormat="1" ht="60" x14ac:dyDescent="0.25">
      <c r="B6" s="223">
        <v>1</v>
      </c>
      <c r="C6" s="222" t="s">
        <v>322</v>
      </c>
      <c r="D6" s="222" t="s">
        <v>323</v>
      </c>
      <c r="E6" s="222" t="s">
        <v>323</v>
      </c>
      <c r="F6" s="219"/>
      <c r="G6" s="218"/>
      <c r="H6" s="147">
        <f>IF(ISNUMBER(F6*G6),F6*G6,"N/A")</f>
        <v>0</v>
      </c>
      <c r="I6" s="141"/>
      <c r="J6" s="125"/>
    </row>
    <row r="7" spans="2:10" s="80" customFormat="1" ht="30" x14ac:dyDescent="0.25">
      <c r="B7" s="223">
        <v>2</v>
      </c>
      <c r="C7" s="222" t="s">
        <v>324</v>
      </c>
      <c r="D7" s="222" t="s">
        <v>393</v>
      </c>
      <c r="E7" s="222" t="s">
        <v>325</v>
      </c>
      <c r="F7" s="219"/>
      <c r="G7" s="218"/>
      <c r="H7" s="147">
        <f t="shared" ref="H7:H55" si="0">IF(ISNUMBER(F7*G7),F7*G7,"N/A")</f>
        <v>0</v>
      </c>
      <c r="I7" s="141"/>
      <c r="J7" s="125"/>
    </row>
    <row r="8" spans="2:10" s="80" customFormat="1" ht="30" x14ac:dyDescent="0.25">
      <c r="B8" s="223">
        <v>3</v>
      </c>
      <c r="C8" s="222" t="s">
        <v>326</v>
      </c>
      <c r="D8" s="222" t="s">
        <v>1</v>
      </c>
      <c r="E8" s="222" t="s">
        <v>393</v>
      </c>
      <c r="F8" s="219"/>
      <c r="G8" s="218"/>
      <c r="H8" s="147">
        <f t="shared" si="0"/>
        <v>0</v>
      </c>
      <c r="I8" s="141"/>
      <c r="J8" s="125"/>
    </row>
    <row r="9" spans="2:10" s="80" customFormat="1" ht="30" x14ac:dyDescent="0.25">
      <c r="B9" s="223">
        <v>4</v>
      </c>
      <c r="C9" s="222" t="s">
        <v>327</v>
      </c>
      <c r="D9" s="222" t="s">
        <v>1</v>
      </c>
      <c r="E9" s="222" t="s">
        <v>328</v>
      </c>
      <c r="F9" s="219"/>
      <c r="G9" s="218"/>
      <c r="H9" s="147">
        <f t="shared" si="0"/>
        <v>0</v>
      </c>
      <c r="I9" s="141"/>
      <c r="J9" s="125"/>
    </row>
    <row r="10" spans="2:10" s="80" customFormat="1" ht="60" x14ac:dyDescent="0.25">
      <c r="B10" s="223">
        <v>5</v>
      </c>
      <c r="C10" s="222" t="s">
        <v>394</v>
      </c>
      <c r="D10" s="222" t="s">
        <v>393</v>
      </c>
      <c r="E10" s="222" t="s">
        <v>1</v>
      </c>
      <c r="F10" s="219"/>
      <c r="G10" s="218"/>
      <c r="H10" s="147">
        <f t="shared" si="0"/>
        <v>0</v>
      </c>
      <c r="I10" s="141"/>
      <c r="J10" s="125"/>
    </row>
    <row r="11" spans="2:10" s="80" customFormat="1" ht="15" customHeight="1" x14ac:dyDescent="0.25">
      <c r="B11" s="223">
        <v>6</v>
      </c>
      <c r="C11" s="222" t="s">
        <v>329</v>
      </c>
      <c r="D11" s="222" t="s">
        <v>151</v>
      </c>
      <c r="E11" s="222" t="s">
        <v>393</v>
      </c>
      <c r="F11" s="219"/>
      <c r="G11" s="218"/>
      <c r="H11" s="147">
        <f t="shared" si="0"/>
        <v>0</v>
      </c>
      <c r="I11" s="141"/>
      <c r="J11" s="125"/>
    </row>
    <row r="12" spans="2:10" s="80" customFormat="1" ht="30" x14ac:dyDescent="0.25">
      <c r="B12" s="223">
        <v>7</v>
      </c>
      <c r="C12" s="222" t="s">
        <v>326</v>
      </c>
      <c r="D12" s="222" t="s">
        <v>151</v>
      </c>
      <c r="E12" s="222" t="s">
        <v>393</v>
      </c>
      <c r="F12" s="219"/>
      <c r="G12" s="218"/>
      <c r="H12" s="147">
        <f t="shared" si="0"/>
        <v>0</v>
      </c>
      <c r="I12" s="141"/>
      <c r="J12" s="125"/>
    </row>
    <row r="13" spans="2:10" s="80" customFormat="1" ht="90" x14ac:dyDescent="0.25">
      <c r="B13" s="223">
        <v>8</v>
      </c>
      <c r="C13" s="222" t="s">
        <v>330</v>
      </c>
      <c r="D13" s="222" t="s">
        <v>331</v>
      </c>
      <c r="E13" s="222" t="s">
        <v>332</v>
      </c>
      <c r="F13" s="219"/>
      <c r="G13" s="218"/>
      <c r="H13" s="147">
        <f t="shared" si="0"/>
        <v>0</v>
      </c>
      <c r="I13" s="141"/>
      <c r="J13" s="125"/>
    </row>
    <row r="14" spans="2:10" s="80" customFormat="1" ht="90" x14ac:dyDescent="0.25">
      <c r="B14" s="223">
        <v>9</v>
      </c>
      <c r="C14" s="222" t="s">
        <v>333</v>
      </c>
      <c r="D14" s="222" t="s">
        <v>334</v>
      </c>
      <c r="E14" s="222" t="s">
        <v>335</v>
      </c>
      <c r="F14" s="219"/>
      <c r="G14" s="218"/>
      <c r="H14" s="147">
        <f t="shared" si="0"/>
        <v>0</v>
      </c>
      <c r="I14" s="141"/>
      <c r="J14" s="125"/>
    </row>
    <row r="15" spans="2:10" s="80" customFormat="1" ht="30" x14ac:dyDescent="0.25">
      <c r="B15" s="223">
        <v>10</v>
      </c>
      <c r="C15" s="222" t="s">
        <v>336</v>
      </c>
      <c r="D15" s="222" t="s">
        <v>334</v>
      </c>
      <c r="E15" s="222" t="s">
        <v>337</v>
      </c>
      <c r="F15" s="219"/>
      <c r="G15" s="218"/>
      <c r="H15" s="147">
        <f t="shared" si="0"/>
        <v>0</v>
      </c>
      <c r="I15" s="141"/>
      <c r="J15" s="125"/>
    </row>
    <row r="16" spans="2:10" s="80" customFormat="1" ht="30" x14ac:dyDescent="0.25">
      <c r="B16" s="223">
        <v>11</v>
      </c>
      <c r="C16" s="222" t="s">
        <v>338</v>
      </c>
      <c r="D16" s="222" t="s">
        <v>334</v>
      </c>
      <c r="E16" s="222" t="s">
        <v>339</v>
      </c>
      <c r="F16" s="219"/>
      <c r="G16" s="218"/>
      <c r="H16" s="147">
        <f t="shared" si="0"/>
        <v>0</v>
      </c>
      <c r="I16" s="141"/>
      <c r="J16" s="125"/>
    </row>
    <row r="17" spans="2:10" s="80" customFormat="1" ht="30" x14ac:dyDescent="0.25">
      <c r="B17" s="223">
        <v>12</v>
      </c>
      <c r="C17" s="222" t="s">
        <v>340</v>
      </c>
      <c r="D17" s="222" t="s">
        <v>334</v>
      </c>
      <c r="E17" s="222" t="s">
        <v>341</v>
      </c>
      <c r="F17" s="219"/>
      <c r="G17" s="218"/>
      <c r="H17" s="147">
        <f t="shared" si="0"/>
        <v>0</v>
      </c>
      <c r="I17" s="141"/>
      <c r="J17" s="125"/>
    </row>
    <row r="18" spans="2:10" s="80" customFormat="1" ht="30" x14ac:dyDescent="0.25">
      <c r="B18" s="223">
        <v>13</v>
      </c>
      <c r="C18" s="222" t="s">
        <v>342</v>
      </c>
      <c r="D18" s="222" t="s">
        <v>334</v>
      </c>
      <c r="E18" s="222" t="s">
        <v>337</v>
      </c>
      <c r="F18" s="219"/>
      <c r="G18" s="218"/>
      <c r="H18" s="147">
        <f t="shared" si="0"/>
        <v>0</v>
      </c>
      <c r="I18" s="141"/>
      <c r="J18" s="125"/>
    </row>
    <row r="19" spans="2:10" s="80" customFormat="1" ht="30" x14ac:dyDescent="0.25">
      <c r="B19" s="223">
        <v>14</v>
      </c>
      <c r="C19" s="222" t="s">
        <v>343</v>
      </c>
      <c r="D19" s="222" t="s">
        <v>334</v>
      </c>
      <c r="E19" s="222" t="s">
        <v>341</v>
      </c>
      <c r="F19" s="219"/>
      <c r="G19" s="218"/>
      <c r="H19" s="147">
        <f t="shared" si="0"/>
        <v>0</v>
      </c>
      <c r="I19" s="141"/>
      <c r="J19" s="125"/>
    </row>
    <row r="20" spans="2:10" s="80" customFormat="1" ht="15" hidden="1" customHeight="1" x14ac:dyDescent="0.25">
      <c r="B20" s="142">
        <v>15</v>
      </c>
      <c r="C20" s="78"/>
      <c r="D20" s="78"/>
      <c r="E20" s="78"/>
      <c r="F20" s="82"/>
      <c r="G20" s="83"/>
      <c r="H20" s="79">
        <f t="shared" si="0"/>
        <v>0</v>
      </c>
      <c r="I20" s="83"/>
      <c r="J20" s="127"/>
    </row>
    <row r="21" spans="2:10" s="80" customFormat="1" hidden="1" x14ac:dyDescent="0.25">
      <c r="B21" s="142">
        <v>16</v>
      </c>
      <c r="C21" s="78"/>
      <c r="D21" s="78"/>
      <c r="E21" s="78"/>
      <c r="F21" s="82"/>
      <c r="G21" s="83"/>
      <c r="H21" s="79">
        <f t="shared" si="0"/>
        <v>0</v>
      </c>
      <c r="I21" s="83"/>
      <c r="J21" s="127"/>
    </row>
    <row r="22" spans="2:10" s="80" customFormat="1" hidden="1" x14ac:dyDescent="0.25">
      <c r="B22" s="142">
        <v>17</v>
      </c>
      <c r="C22" s="78"/>
      <c r="D22" s="78"/>
      <c r="E22" s="78"/>
      <c r="F22" s="82"/>
      <c r="G22" s="83"/>
      <c r="H22" s="79">
        <f t="shared" si="0"/>
        <v>0</v>
      </c>
      <c r="I22" s="83"/>
      <c r="J22" s="127"/>
    </row>
    <row r="23" spans="2:10" s="80" customFormat="1" hidden="1" x14ac:dyDescent="0.25">
      <c r="B23" s="142">
        <v>18</v>
      </c>
      <c r="C23" s="78"/>
      <c r="D23" s="78"/>
      <c r="E23" s="78"/>
      <c r="F23" s="82"/>
      <c r="G23" s="83"/>
      <c r="H23" s="79">
        <f t="shared" si="0"/>
        <v>0</v>
      </c>
      <c r="I23" s="83"/>
      <c r="J23" s="127"/>
    </row>
    <row r="24" spans="2:10" s="80" customFormat="1" hidden="1" x14ac:dyDescent="0.25">
      <c r="B24" s="142">
        <v>19</v>
      </c>
      <c r="C24" s="78"/>
      <c r="D24" s="78"/>
      <c r="E24" s="78"/>
      <c r="F24" s="82"/>
      <c r="G24" s="83"/>
      <c r="H24" s="79">
        <f t="shared" si="0"/>
        <v>0</v>
      </c>
      <c r="I24" s="83"/>
      <c r="J24" s="127"/>
    </row>
    <row r="25" spans="2:10" s="80" customFormat="1" hidden="1" x14ac:dyDescent="0.25">
      <c r="B25" s="142">
        <v>20</v>
      </c>
      <c r="C25" s="78"/>
      <c r="D25" s="78"/>
      <c r="E25" s="78"/>
      <c r="F25" s="82"/>
      <c r="G25" s="83"/>
      <c r="H25" s="79">
        <f t="shared" si="0"/>
        <v>0</v>
      </c>
      <c r="I25" s="83"/>
      <c r="J25" s="127"/>
    </row>
    <row r="26" spans="2:10" s="80" customFormat="1" hidden="1" x14ac:dyDescent="0.25">
      <c r="B26" s="142">
        <v>21</v>
      </c>
      <c r="C26" s="78"/>
      <c r="D26" s="78"/>
      <c r="E26" s="78"/>
      <c r="F26" s="82"/>
      <c r="G26" s="83"/>
      <c r="H26" s="79">
        <f t="shared" si="0"/>
        <v>0</v>
      </c>
      <c r="I26" s="83"/>
      <c r="J26" s="127"/>
    </row>
    <row r="27" spans="2:10" s="80" customFormat="1" hidden="1" x14ac:dyDescent="0.25">
      <c r="B27" s="142">
        <v>22</v>
      </c>
      <c r="C27" s="78"/>
      <c r="D27" s="78"/>
      <c r="E27" s="78"/>
      <c r="F27" s="82"/>
      <c r="G27" s="83"/>
      <c r="H27" s="79">
        <f t="shared" si="0"/>
        <v>0</v>
      </c>
      <c r="I27" s="83"/>
      <c r="J27" s="127"/>
    </row>
    <row r="28" spans="2:10" s="80" customFormat="1" hidden="1" x14ac:dyDescent="0.25">
      <c r="B28" s="142">
        <v>23</v>
      </c>
      <c r="C28" s="78"/>
      <c r="D28" s="78"/>
      <c r="E28" s="78"/>
      <c r="F28" s="82"/>
      <c r="G28" s="83"/>
      <c r="H28" s="79">
        <f t="shared" si="0"/>
        <v>0</v>
      </c>
      <c r="I28" s="83"/>
      <c r="J28" s="127"/>
    </row>
    <row r="29" spans="2:10" s="80" customFormat="1" hidden="1" x14ac:dyDescent="0.25">
      <c r="B29" s="142">
        <v>24</v>
      </c>
      <c r="C29" s="78"/>
      <c r="D29" s="78"/>
      <c r="E29" s="78"/>
      <c r="F29" s="82"/>
      <c r="G29" s="83"/>
      <c r="H29" s="79">
        <f t="shared" si="0"/>
        <v>0</v>
      </c>
      <c r="I29" s="83"/>
      <c r="J29" s="127"/>
    </row>
    <row r="30" spans="2:10" s="80" customFormat="1" hidden="1" x14ac:dyDescent="0.25">
      <c r="B30" s="142">
        <v>25</v>
      </c>
      <c r="C30" s="78"/>
      <c r="D30" s="78"/>
      <c r="E30" s="78"/>
      <c r="F30" s="82"/>
      <c r="G30" s="83"/>
      <c r="H30" s="79">
        <f t="shared" si="0"/>
        <v>0</v>
      </c>
      <c r="I30" s="83"/>
      <c r="J30" s="127"/>
    </row>
    <row r="31" spans="2:10" s="80" customFormat="1" hidden="1" x14ac:dyDescent="0.25">
      <c r="B31" s="142">
        <v>26</v>
      </c>
      <c r="C31" s="78"/>
      <c r="D31" s="78"/>
      <c r="E31" s="78"/>
      <c r="F31" s="82"/>
      <c r="G31" s="83"/>
      <c r="H31" s="79">
        <f t="shared" si="0"/>
        <v>0</v>
      </c>
      <c r="I31" s="83"/>
      <c r="J31" s="127"/>
    </row>
    <row r="32" spans="2:10" s="80" customFormat="1" hidden="1" x14ac:dyDescent="0.25">
      <c r="B32" s="142">
        <v>27</v>
      </c>
      <c r="C32" s="78"/>
      <c r="D32" s="78"/>
      <c r="E32" s="78"/>
      <c r="F32" s="82"/>
      <c r="G32" s="83"/>
      <c r="H32" s="79">
        <f t="shared" si="0"/>
        <v>0</v>
      </c>
      <c r="I32" s="83"/>
      <c r="J32" s="127"/>
    </row>
    <row r="33" spans="2:10" s="80" customFormat="1" hidden="1" x14ac:dyDescent="0.25">
      <c r="B33" s="142">
        <v>28</v>
      </c>
      <c r="C33" s="78"/>
      <c r="D33" s="78"/>
      <c r="E33" s="78"/>
      <c r="F33" s="82"/>
      <c r="G33" s="83"/>
      <c r="H33" s="79">
        <f t="shared" si="0"/>
        <v>0</v>
      </c>
      <c r="I33" s="83"/>
      <c r="J33" s="127"/>
    </row>
    <row r="34" spans="2:10" s="80" customFormat="1" hidden="1" x14ac:dyDescent="0.25">
      <c r="B34" s="142">
        <v>29</v>
      </c>
      <c r="C34" s="78"/>
      <c r="D34" s="78"/>
      <c r="E34" s="78"/>
      <c r="F34" s="82"/>
      <c r="G34" s="83"/>
      <c r="H34" s="79">
        <f t="shared" si="0"/>
        <v>0</v>
      </c>
      <c r="I34" s="83"/>
      <c r="J34" s="127"/>
    </row>
    <row r="35" spans="2:10" s="80" customFormat="1" hidden="1" x14ac:dyDescent="0.25">
      <c r="B35" s="142">
        <v>30</v>
      </c>
      <c r="C35" s="78"/>
      <c r="D35" s="78"/>
      <c r="E35" s="78"/>
      <c r="F35" s="82"/>
      <c r="G35" s="83"/>
      <c r="H35" s="79">
        <f t="shared" si="0"/>
        <v>0</v>
      </c>
      <c r="I35" s="83"/>
      <c r="J35" s="127"/>
    </row>
    <row r="36" spans="2:10" s="80" customFormat="1" hidden="1" x14ac:dyDescent="0.25">
      <c r="B36" s="142">
        <v>31</v>
      </c>
      <c r="C36" s="78"/>
      <c r="D36" s="78"/>
      <c r="E36" s="78"/>
      <c r="F36" s="82"/>
      <c r="G36" s="83"/>
      <c r="H36" s="79">
        <f t="shared" si="0"/>
        <v>0</v>
      </c>
      <c r="I36" s="83"/>
      <c r="J36" s="127"/>
    </row>
    <row r="37" spans="2:10" s="80" customFormat="1" hidden="1" x14ac:dyDescent="0.25">
      <c r="B37" s="142">
        <v>32</v>
      </c>
      <c r="C37" s="78"/>
      <c r="D37" s="78"/>
      <c r="E37" s="78"/>
      <c r="F37" s="82"/>
      <c r="G37" s="83"/>
      <c r="H37" s="79">
        <f t="shared" si="0"/>
        <v>0</v>
      </c>
      <c r="I37" s="83"/>
      <c r="J37" s="127"/>
    </row>
    <row r="38" spans="2:10" s="80" customFormat="1" hidden="1" x14ac:dyDescent="0.25">
      <c r="B38" s="142">
        <v>33</v>
      </c>
      <c r="C38" s="78"/>
      <c r="D38" s="78"/>
      <c r="E38" s="78"/>
      <c r="F38" s="82"/>
      <c r="G38" s="83"/>
      <c r="H38" s="79">
        <f t="shared" si="0"/>
        <v>0</v>
      </c>
      <c r="I38" s="83"/>
      <c r="J38" s="127"/>
    </row>
    <row r="39" spans="2:10" s="80" customFormat="1" hidden="1" x14ac:dyDescent="0.25">
      <c r="B39" s="142">
        <v>34</v>
      </c>
      <c r="C39" s="78"/>
      <c r="D39" s="78"/>
      <c r="E39" s="78"/>
      <c r="F39" s="82"/>
      <c r="G39" s="83"/>
      <c r="H39" s="79">
        <f t="shared" si="0"/>
        <v>0</v>
      </c>
      <c r="I39" s="83"/>
      <c r="J39" s="127"/>
    </row>
    <row r="40" spans="2:10" s="80" customFormat="1" hidden="1" x14ac:dyDescent="0.25">
      <c r="B40" s="142">
        <v>35</v>
      </c>
      <c r="C40" s="78"/>
      <c r="D40" s="78"/>
      <c r="E40" s="78"/>
      <c r="F40" s="82"/>
      <c r="G40" s="83"/>
      <c r="H40" s="79">
        <f t="shared" si="0"/>
        <v>0</v>
      </c>
      <c r="I40" s="83"/>
      <c r="J40" s="127"/>
    </row>
    <row r="41" spans="2:10" s="80" customFormat="1" hidden="1" x14ac:dyDescent="0.25">
      <c r="B41" s="142">
        <v>36</v>
      </c>
      <c r="C41" s="78"/>
      <c r="D41" s="78"/>
      <c r="E41" s="78"/>
      <c r="F41" s="82"/>
      <c r="G41" s="83"/>
      <c r="H41" s="79">
        <f t="shared" si="0"/>
        <v>0</v>
      </c>
      <c r="I41" s="83"/>
      <c r="J41" s="127"/>
    </row>
    <row r="42" spans="2:10" s="80" customFormat="1" hidden="1" x14ac:dyDescent="0.25">
      <c r="B42" s="142">
        <v>37</v>
      </c>
      <c r="C42" s="78"/>
      <c r="D42" s="78"/>
      <c r="E42" s="78"/>
      <c r="F42" s="82"/>
      <c r="G42" s="83"/>
      <c r="H42" s="79">
        <f t="shared" si="0"/>
        <v>0</v>
      </c>
      <c r="I42" s="83"/>
      <c r="J42" s="127"/>
    </row>
    <row r="43" spans="2:10" s="80" customFormat="1" hidden="1" x14ac:dyDescent="0.25">
      <c r="B43" s="142">
        <v>38</v>
      </c>
      <c r="C43" s="78"/>
      <c r="D43" s="78"/>
      <c r="E43" s="78"/>
      <c r="F43" s="82"/>
      <c r="G43" s="83"/>
      <c r="H43" s="79">
        <f t="shared" si="0"/>
        <v>0</v>
      </c>
      <c r="I43" s="83"/>
      <c r="J43" s="127"/>
    </row>
    <row r="44" spans="2:10" s="80" customFormat="1" hidden="1" x14ac:dyDescent="0.25">
      <c r="B44" s="142">
        <v>39</v>
      </c>
      <c r="C44" s="78"/>
      <c r="D44" s="78"/>
      <c r="E44" s="78"/>
      <c r="F44" s="82"/>
      <c r="G44" s="83"/>
      <c r="H44" s="79">
        <f t="shared" si="0"/>
        <v>0</v>
      </c>
      <c r="I44" s="83"/>
      <c r="J44" s="127"/>
    </row>
    <row r="45" spans="2:10" s="80" customFormat="1" hidden="1" x14ac:dyDescent="0.25">
      <c r="B45" s="142">
        <v>40</v>
      </c>
      <c r="C45" s="78"/>
      <c r="D45" s="78"/>
      <c r="E45" s="78"/>
      <c r="F45" s="82"/>
      <c r="G45" s="83"/>
      <c r="H45" s="79">
        <f t="shared" si="0"/>
        <v>0</v>
      </c>
      <c r="I45" s="83"/>
      <c r="J45" s="127"/>
    </row>
    <row r="46" spans="2:10" s="80" customFormat="1" hidden="1" x14ac:dyDescent="0.25">
      <c r="B46" s="142">
        <v>41</v>
      </c>
      <c r="C46" s="78"/>
      <c r="D46" s="78"/>
      <c r="E46" s="78"/>
      <c r="F46" s="82"/>
      <c r="G46" s="83"/>
      <c r="H46" s="79">
        <f t="shared" si="0"/>
        <v>0</v>
      </c>
      <c r="I46" s="83"/>
      <c r="J46" s="127"/>
    </row>
    <row r="47" spans="2:10" s="80" customFormat="1" hidden="1" x14ac:dyDescent="0.25">
      <c r="B47" s="142">
        <v>42</v>
      </c>
      <c r="C47" s="78"/>
      <c r="D47" s="78"/>
      <c r="E47" s="78"/>
      <c r="F47" s="82"/>
      <c r="G47" s="83"/>
      <c r="H47" s="79">
        <f t="shared" si="0"/>
        <v>0</v>
      </c>
      <c r="I47" s="83"/>
      <c r="J47" s="127"/>
    </row>
    <row r="48" spans="2:10" s="80" customFormat="1" hidden="1" x14ac:dyDescent="0.25">
      <c r="B48" s="142">
        <v>43</v>
      </c>
      <c r="C48" s="78"/>
      <c r="D48" s="78"/>
      <c r="E48" s="78"/>
      <c r="F48" s="82"/>
      <c r="G48" s="83"/>
      <c r="H48" s="79">
        <f t="shared" si="0"/>
        <v>0</v>
      </c>
      <c r="I48" s="83"/>
      <c r="J48" s="127"/>
    </row>
    <row r="49" spans="2:10" s="80" customFormat="1" hidden="1" x14ac:dyDescent="0.25">
      <c r="B49" s="142">
        <v>44</v>
      </c>
      <c r="C49" s="78"/>
      <c r="D49" s="78"/>
      <c r="E49" s="78"/>
      <c r="F49" s="82"/>
      <c r="G49" s="83"/>
      <c r="H49" s="79">
        <f t="shared" si="0"/>
        <v>0</v>
      </c>
      <c r="I49" s="83"/>
      <c r="J49" s="127"/>
    </row>
    <row r="50" spans="2:10" s="80" customFormat="1" hidden="1" x14ac:dyDescent="0.25">
      <c r="B50" s="142">
        <v>45</v>
      </c>
      <c r="C50" s="78"/>
      <c r="D50" s="78"/>
      <c r="E50" s="78"/>
      <c r="F50" s="82"/>
      <c r="G50" s="83"/>
      <c r="H50" s="79">
        <f t="shared" si="0"/>
        <v>0</v>
      </c>
      <c r="I50" s="83"/>
      <c r="J50" s="127"/>
    </row>
    <row r="51" spans="2:10" s="80" customFormat="1" hidden="1" x14ac:dyDescent="0.25">
      <c r="B51" s="142">
        <v>46</v>
      </c>
      <c r="C51" s="78"/>
      <c r="D51" s="78"/>
      <c r="E51" s="78"/>
      <c r="F51" s="82"/>
      <c r="G51" s="83"/>
      <c r="H51" s="79">
        <f t="shared" si="0"/>
        <v>0</v>
      </c>
      <c r="I51" s="83"/>
      <c r="J51" s="127"/>
    </row>
    <row r="52" spans="2:10" s="80" customFormat="1" hidden="1" x14ac:dyDescent="0.25">
      <c r="B52" s="142">
        <v>47</v>
      </c>
      <c r="C52" s="78"/>
      <c r="D52" s="78"/>
      <c r="E52" s="78"/>
      <c r="F52" s="82"/>
      <c r="G52" s="83"/>
      <c r="H52" s="79">
        <f t="shared" si="0"/>
        <v>0</v>
      </c>
      <c r="I52" s="83"/>
      <c r="J52" s="127"/>
    </row>
    <row r="53" spans="2:10" s="80" customFormat="1" hidden="1" x14ac:dyDescent="0.25">
      <c r="B53" s="142">
        <v>48</v>
      </c>
      <c r="C53" s="78"/>
      <c r="D53" s="78"/>
      <c r="E53" s="78"/>
      <c r="F53" s="82"/>
      <c r="G53" s="83"/>
      <c r="H53" s="79">
        <f t="shared" si="0"/>
        <v>0</v>
      </c>
      <c r="I53" s="83"/>
      <c r="J53" s="127"/>
    </row>
    <row r="54" spans="2:10" s="80" customFormat="1" hidden="1" x14ac:dyDescent="0.25">
      <c r="B54" s="142">
        <v>49</v>
      </c>
      <c r="C54" s="78"/>
      <c r="D54" s="78"/>
      <c r="E54" s="78"/>
      <c r="F54" s="82"/>
      <c r="G54" s="83"/>
      <c r="H54" s="79">
        <f t="shared" si="0"/>
        <v>0</v>
      </c>
      <c r="I54" s="83"/>
      <c r="J54" s="127"/>
    </row>
    <row r="55" spans="2:10" s="80" customFormat="1" hidden="1" x14ac:dyDescent="0.25">
      <c r="B55" s="142">
        <v>50</v>
      </c>
      <c r="C55" s="78"/>
      <c r="D55" s="78"/>
      <c r="E55" s="78"/>
      <c r="F55" s="82"/>
      <c r="G55" s="83"/>
      <c r="H55" s="79">
        <f t="shared" si="0"/>
        <v>0</v>
      </c>
      <c r="I55" s="83"/>
      <c r="J55" s="127"/>
    </row>
    <row r="56" spans="2:10" hidden="1" x14ac:dyDescent="0.25">
      <c r="B56" s="317" t="str">
        <f>'Module Summary'!B71</f>
        <v>Subtotal - Core Modules</v>
      </c>
      <c r="C56" s="318"/>
      <c r="D56" s="318"/>
      <c r="E56" s="307"/>
      <c r="F56" s="88">
        <f ca="1">SUM(F6:OFFSET(F56,-1,0))</f>
        <v>0</v>
      </c>
      <c r="G56" s="58" t="s">
        <v>165</v>
      </c>
      <c r="H56" s="58">
        <f ca="1">SUM(H6:OFFSET(H56,-1,0))</f>
        <v>0</v>
      </c>
      <c r="I56" s="58">
        <f ca="1">SUM(I6:OFFSET(I56,-1,0))</f>
        <v>0</v>
      </c>
      <c r="J56" s="128"/>
    </row>
    <row r="57" spans="2:10" hidden="1" x14ac:dyDescent="0.25">
      <c r="B57" s="301" t="str">
        <f>'Module Summary'!B72</f>
        <v>Expanded Modules</v>
      </c>
      <c r="C57" s="302"/>
      <c r="D57" s="302"/>
      <c r="E57" s="302"/>
      <c r="F57" s="302"/>
      <c r="G57" s="302"/>
      <c r="H57" s="302"/>
      <c r="I57" s="302"/>
      <c r="J57" s="303"/>
    </row>
    <row r="58" spans="2:10" s="80" customFormat="1" hidden="1" x14ac:dyDescent="0.25">
      <c r="B58" s="142" t="s">
        <v>165</v>
      </c>
      <c r="C58" s="78" t="s">
        <v>165</v>
      </c>
      <c r="D58" s="78"/>
      <c r="E58" s="78"/>
      <c r="F58" s="91"/>
      <c r="G58" s="79"/>
      <c r="H58" s="79">
        <f t="shared" ref="H58" si="1">IF(ISNUMBER(F58*G58),F58*G58,"N/A")</f>
        <v>0</v>
      </c>
      <c r="I58" s="79"/>
      <c r="J58" s="129"/>
    </row>
    <row r="59" spans="2:10" hidden="1" x14ac:dyDescent="0.25">
      <c r="B59" s="301" t="str">
        <f>'Module Summary'!B74</f>
        <v>Subtotal - Expanded Modules</v>
      </c>
      <c r="C59" s="302"/>
      <c r="D59" s="302"/>
      <c r="E59" s="320"/>
      <c r="F59" s="43">
        <f ca="1">SUM(F58:OFFSET(F59,-1,0))</f>
        <v>0</v>
      </c>
      <c r="G59" s="45" t="s">
        <v>165</v>
      </c>
      <c r="H59" s="45">
        <f ca="1">SUM(H58:OFFSET(H59,-1,0))</f>
        <v>0</v>
      </c>
      <c r="I59" s="45">
        <f ca="1">SUM(I58:OFFSET(I59,-1,0))</f>
        <v>0</v>
      </c>
      <c r="J59" s="130"/>
    </row>
    <row r="60" spans="2:10" ht="15.75" thickBot="1" x14ac:dyDescent="0.3">
      <c r="B60" s="312" t="str">
        <f>'Module Summary'!B75</f>
        <v>Grand Total</v>
      </c>
      <c r="C60" s="313"/>
      <c r="D60" s="313"/>
      <c r="E60" s="314"/>
      <c r="F60" s="118">
        <f ca="1">SUM(F56,F59)</f>
        <v>0</v>
      </c>
      <c r="G60" s="114" t="s">
        <v>165</v>
      </c>
      <c r="H60" s="114">
        <f ca="1">SUM(H56,H59)</f>
        <v>0</v>
      </c>
      <c r="I60" s="114">
        <f t="shared" ref="I60" ca="1" si="2">SUM(I56,I59)</f>
        <v>0</v>
      </c>
      <c r="J60" s="132"/>
    </row>
    <row r="61" spans="2:10" x14ac:dyDescent="0.25"/>
  </sheetData>
  <mergeCells count="8">
    <mergeCell ref="B59:E59"/>
    <mergeCell ref="B60:E60"/>
    <mergeCell ref="B2:J2"/>
    <mergeCell ref="B3:C3"/>
    <mergeCell ref="D3:J3"/>
    <mergeCell ref="B5:J5"/>
    <mergeCell ref="B56:E56"/>
    <mergeCell ref="B57:J57"/>
  </mergeCells>
  <conditionalFormatting sqref="F58:G58 I58 F6:G55 I6:I55">
    <cfRule type="expression" dxfId="13" priority="1">
      <formula>#REF!=#REF!</formula>
    </cfRule>
  </conditionalFormatting>
  <conditionalFormatting sqref="J58 J6:J55">
    <cfRule type="expression" dxfId="12" priority="2">
      <formula>#REF!=#REF!</formula>
    </cfRule>
  </conditionalFormatting>
  <conditionalFormatting sqref="D3:J3">
    <cfRule type="expression" dxfId="11" priority="3">
      <formula>#REF!=#REF!</formula>
    </cfRule>
  </conditionalFormatting>
  <dataValidations count="1">
    <dataValidation type="decimal" operator="greaterThanOrEqual" allowBlank="1" showErrorMessage="1" errorTitle="Invalid Entry" error="Please enter numeric values only and type any text in the comments column." sqref="F58:G58 I58 F6:G55 I6:I55">
      <formula1>0</formula1>
    </dataValidation>
  </dataValidations>
  <printOptions horizontalCentered="1"/>
  <pageMargins left="0.25" right="0.25" top="0.75" bottom="0.75" header="0.3" footer="0.3"/>
  <pageSetup scale="6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workbookViewId="0">
      <pane xSplit="1" ySplit="5" topLeftCell="B15" activePane="bottomRight" state="frozen"/>
      <selection activeCell="C3" sqref="C3:C4"/>
      <selection pane="topRight" activeCell="C3" sqref="C3:C4"/>
      <selection pane="bottomLeft" activeCell="C3" sqref="C3:C4"/>
      <selection pane="bottomRight" activeCell="D28" sqref="D28"/>
    </sheetView>
  </sheetViews>
  <sheetFormatPr defaultColWidth="0" defaultRowHeight="15" zeroHeight="1" x14ac:dyDescent="0.25"/>
  <cols>
    <col min="1" max="1" width="3.7109375" style="29" customWidth="1"/>
    <col min="2" max="2" width="24.7109375" style="29" customWidth="1"/>
    <col min="3" max="3" width="28.7109375" style="29" customWidth="1"/>
    <col min="4" max="6" width="12.7109375" style="29" customWidth="1"/>
    <col min="7" max="7" width="41.7109375" style="29" customWidth="1"/>
    <col min="8" max="8" width="3.7109375" style="29" customWidth="1"/>
    <col min="9" max="16384" width="9.140625" style="29" hidden="1"/>
  </cols>
  <sheetData>
    <row r="1" spans="2:7" ht="15.75" thickBot="1" x14ac:dyDescent="0.3"/>
    <row r="2" spans="2:7" ht="20.100000000000001" customHeight="1" x14ac:dyDescent="0.25">
      <c r="B2" s="294" t="str">
        <f>'Vendor Checklist'!D6</f>
        <v>Vendor Name</v>
      </c>
      <c r="C2" s="295"/>
      <c r="D2" s="295"/>
      <c r="E2" s="295"/>
      <c r="F2" s="295"/>
      <c r="G2" s="296"/>
    </row>
    <row r="3" spans="2:7" ht="30" customHeight="1" x14ac:dyDescent="0.25">
      <c r="B3" s="103" t="str">
        <f ca="1">MID(CELL("Filename",B2),SEARCH("]",CELL("Filename",B2),1)+1,100)</f>
        <v>Form Services</v>
      </c>
      <c r="C3" s="269" t="str">
        <f ca="1">"Please complete the Estimated Hours and Hourly Rate to perform the following " &amp; B3 &amp; "."</f>
        <v>Please complete the Estimated Hours and Hourly Rate to perform the following Form Services.</v>
      </c>
      <c r="D3" s="270"/>
      <c r="E3" s="270"/>
      <c r="F3" s="270"/>
      <c r="G3" s="297"/>
    </row>
    <row r="4" spans="2:7" ht="30" customHeight="1" x14ac:dyDescent="0.25">
      <c r="B4" s="123" t="s">
        <v>344</v>
      </c>
      <c r="C4" s="122" t="s">
        <v>345</v>
      </c>
      <c r="D4" s="96" t="s">
        <v>171</v>
      </c>
      <c r="E4" s="96" t="s">
        <v>172</v>
      </c>
      <c r="F4" s="96" t="s">
        <v>273</v>
      </c>
      <c r="G4" s="124" t="s">
        <v>237</v>
      </c>
    </row>
    <row r="5" spans="2:7" hidden="1" x14ac:dyDescent="0.25">
      <c r="B5" s="317" t="s">
        <v>174</v>
      </c>
      <c r="C5" s="318"/>
      <c r="D5" s="318"/>
      <c r="E5" s="318"/>
      <c r="F5" s="318"/>
      <c r="G5" s="319"/>
    </row>
    <row r="6" spans="2:7" s="80" customFormat="1" x14ac:dyDescent="0.25">
      <c r="B6" s="217" t="s">
        <v>1</v>
      </c>
      <c r="C6" s="224" t="s">
        <v>346</v>
      </c>
      <c r="D6" s="219"/>
      <c r="E6" s="218"/>
      <c r="F6" s="147">
        <f>IF(ISNUMBER(D6*E6),D6*E6,"N/A")</f>
        <v>0</v>
      </c>
      <c r="G6" s="125" t="s">
        <v>155</v>
      </c>
    </row>
    <row r="7" spans="2:7" s="80" customFormat="1" ht="30" x14ac:dyDescent="0.25">
      <c r="B7" s="217" t="s">
        <v>1</v>
      </c>
      <c r="C7" s="224" t="s">
        <v>347</v>
      </c>
      <c r="D7" s="219"/>
      <c r="E7" s="218"/>
      <c r="F7" s="147">
        <f t="shared" ref="F7:F55" si="0">IF(ISNUMBER(D7*E7),D7*E7,"N/A")</f>
        <v>0</v>
      </c>
      <c r="G7" s="125" t="s">
        <v>155</v>
      </c>
    </row>
    <row r="8" spans="2:7" s="80" customFormat="1" x14ac:dyDescent="0.25">
      <c r="B8" s="217" t="s">
        <v>1</v>
      </c>
      <c r="C8" s="224" t="s">
        <v>348</v>
      </c>
      <c r="D8" s="219"/>
      <c r="E8" s="218"/>
      <c r="F8" s="147">
        <f t="shared" si="0"/>
        <v>0</v>
      </c>
      <c r="G8" s="125" t="s">
        <v>155</v>
      </c>
    </row>
    <row r="9" spans="2:7" s="80" customFormat="1" x14ac:dyDescent="0.25">
      <c r="B9" s="217" t="s">
        <v>349</v>
      </c>
      <c r="C9" s="224" t="s">
        <v>350</v>
      </c>
      <c r="D9" s="219"/>
      <c r="E9" s="218"/>
      <c r="F9" s="147">
        <f t="shared" si="0"/>
        <v>0</v>
      </c>
      <c r="G9" s="125" t="s">
        <v>155</v>
      </c>
    </row>
    <row r="10" spans="2:7" s="80" customFormat="1" x14ac:dyDescent="0.25">
      <c r="B10" s="217" t="s">
        <v>349</v>
      </c>
      <c r="C10" s="224" t="s">
        <v>351</v>
      </c>
      <c r="D10" s="219"/>
      <c r="E10" s="218"/>
      <c r="F10" s="147">
        <f t="shared" si="0"/>
        <v>0</v>
      </c>
      <c r="G10" s="125" t="s">
        <v>155</v>
      </c>
    </row>
    <row r="11" spans="2:7" s="80" customFormat="1" x14ac:dyDescent="0.25">
      <c r="B11" s="217" t="s">
        <v>352</v>
      </c>
      <c r="C11" s="224" t="s">
        <v>353</v>
      </c>
      <c r="D11" s="219"/>
      <c r="E11" s="218"/>
      <c r="F11" s="147">
        <f t="shared" si="0"/>
        <v>0</v>
      </c>
      <c r="G11" s="125" t="s">
        <v>155</v>
      </c>
    </row>
    <row r="12" spans="2:7" s="80" customFormat="1" x14ac:dyDescent="0.25">
      <c r="B12" s="217" t="s">
        <v>352</v>
      </c>
      <c r="C12" s="224" t="s">
        <v>354</v>
      </c>
      <c r="D12" s="219"/>
      <c r="E12" s="218"/>
      <c r="F12" s="147">
        <f t="shared" si="0"/>
        <v>0</v>
      </c>
      <c r="G12" s="125" t="s">
        <v>155</v>
      </c>
    </row>
    <row r="13" spans="2:7" s="80" customFormat="1" x14ac:dyDescent="0.25">
      <c r="B13" s="217" t="s">
        <v>151</v>
      </c>
      <c r="C13" s="224" t="s">
        <v>355</v>
      </c>
      <c r="D13" s="219"/>
      <c r="E13" s="218"/>
      <c r="F13" s="147">
        <f t="shared" si="0"/>
        <v>0</v>
      </c>
      <c r="G13" s="125"/>
    </row>
    <row r="14" spans="2:7" s="80" customFormat="1" x14ac:dyDescent="0.25">
      <c r="B14" s="217" t="s">
        <v>151</v>
      </c>
      <c r="C14" s="224" t="s">
        <v>356</v>
      </c>
      <c r="D14" s="219"/>
      <c r="E14" s="218"/>
      <c r="F14" s="147">
        <f t="shared" si="0"/>
        <v>0</v>
      </c>
      <c r="G14" s="125"/>
    </row>
    <row r="15" spans="2:7" s="80" customFormat="1" x14ac:dyDescent="0.25">
      <c r="B15" s="217" t="s">
        <v>151</v>
      </c>
      <c r="C15" s="224" t="s">
        <v>357</v>
      </c>
      <c r="D15" s="219"/>
      <c r="E15" s="218"/>
      <c r="F15" s="147">
        <f t="shared" si="0"/>
        <v>0</v>
      </c>
      <c r="G15" s="125"/>
    </row>
    <row r="16" spans="2:7" s="80" customFormat="1" x14ac:dyDescent="0.25">
      <c r="B16" s="217" t="s">
        <v>151</v>
      </c>
      <c r="C16" s="224" t="s">
        <v>358</v>
      </c>
      <c r="D16" s="219"/>
      <c r="E16" s="218"/>
      <c r="F16" s="147">
        <f t="shared" si="0"/>
        <v>0</v>
      </c>
      <c r="G16" s="125"/>
    </row>
    <row r="17" spans="2:7" s="80" customFormat="1" x14ac:dyDescent="0.25">
      <c r="B17" s="217" t="s">
        <v>151</v>
      </c>
      <c r="C17" s="224" t="s">
        <v>359</v>
      </c>
      <c r="D17" s="219"/>
      <c r="E17" s="218"/>
      <c r="F17" s="147">
        <f t="shared" si="0"/>
        <v>0</v>
      </c>
      <c r="G17" s="125"/>
    </row>
    <row r="18" spans="2:7" s="80" customFormat="1" x14ac:dyDescent="0.25">
      <c r="B18" s="217" t="s">
        <v>151</v>
      </c>
      <c r="C18" s="224" t="s">
        <v>360</v>
      </c>
      <c r="D18" s="219"/>
      <c r="E18" s="218"/>
      <c r="F18" s="147">
        <f t="shared" si="0"/>
        <v>0</v>
      </c>
      <c r="G18" s="125"/>
    </row>
    <row r="19" spans="2:7" s="80" customFormat="1" x14ac:dyDescent="0.25">
      <c r="B19" s="217" t="s">
        <v>151</v>
      </c>
      <c r="C19" s="224" t="s">
        <v>361</v>
      </c>
      <c r="D19" s="219"/>
      <c r="E19" s="218"/>
      <c r="F19" s="147">
        <f t="shared" si="0"/>
        <v>0</v>
      </c>
      <c r="G19" s="125"/>
    </row>
    <row r="20" spans="2:7" s="80" customFormat="1" x14ac:dyDescent="0.25">
      <c r="B20" s="217" t="s">
        <v>151</v>
      </c>
      <c r="C20" s="224" t="s">
        <v>362</v>
      </c>
      <c r="D20" s="219"/>
      <c r="E20" s="218"/>
      <c r="F20" s="147">
        <f t="shared" si="0"/>
        <v>0</v>
      </c>
      <c r="G20" s="125"/>
    </row>
    <row r="21" spans="2:7" s="80" customFormat="1" x14ac:dyDescent="0.25">
      <c r="B21" s="217" t="s">
        <v>153</v>
      </c>
      <c r="C21" s="224" t="s">
        <v>363</v>
      </c>
      <c r="D21" s="219"/>
      <c r="E21" s="218"/>
      <c r="F21" s="147">
        <f t="shared" si="0"/>
        <v>0</v>
      </c>
      <c r="G21" s="125"/>
    </row>
    <row r="22" spans="2:7" s="80" customFormat="1" x14ac:dyDescent="0.25">
      <c r="B22" s="217" t="s">
        <v>153</v>
      </c>
      <c r="C22" s="224" t="s">
        <v>364</v>
      </c>
      <c r="D22" s="219"/>
      <c r="E22" s="218"/>
      <c r="F22" s="147">
        <f t="shared" si="0"/>
        <v>0</v>
      </c>
      <c r="G22" s="125"/>
    </row>
    <row r="23" spans="2:7" s="80" customFormat="1" x14ac:dyDescent="0.25">
      <c r="B23" s="217" t="s">
        <v>153</v>
      </c>
      <c r="C23" s="224" t="s">
        <v>365</v>
      </c>
      <c r="D23" s="219"/>
      <c r="E23" s="218"/>
      <c r="F23" s="147">
        <f t="shared" si="0"/>
        <v>0</v>
      </c>
      <c r="G23" s="125"/>
    </row>
    <row r="24" spans="2:7" s="80" customFormat="1" ht="30" x14ac:dyDescent="0.25">
      <c r="B24" s="217" t="s">
        <v>148</v>
      </c>
      <c r="C24" s="224" t="s">
        <v>366</v>
      </c>
      <c r="D24" s="219"/>
      <c r="E24" s="218"/>
      <c r="F24" s="147">
        <f t="shared" si="0"/>
        <v>0</v>
      </c>
      <c r="G24" s="125"/>
    </row>
    <row r="25" spans="2:7" s="80" customFormat="1" ht="60" x14ac:dyDescent="0.25">
      <c r="B25" s="217" t="s">
        <v>148</v>
      </c>
      <c r="C25" s="224" t="s">
        <v>367</v>
      </c>
      <c r="D25" s="219"/>
      <c r="E25" s="218"/>
      <c r="F25" s="147">
        <f t="shared" si="0"/>
        <v>0</v>
      </c>
      <c r="G25" s="125"/>
    </row>
    <row r="26" spans="2:7" s="80" customFormat="1" x14ac:dyDescent="0.25">
      <c r="B26" s="217" t="s">
        <v>15</v>
      </c>
      <c r="C26" s="224" t="s">
        <v>353</v>
      </c>
      <c r="D26" s="219"/>
      <c r="E26" s="218"/>
      <c r="F26" s="147">
        <f t="shared" si="0"/>
        <v>0</v>
      </c>
      <c r="G26" s="125"/>
    </row>
    <row r="27" spans="2:7" s="80" customFormat="1" x14ac:dyDescent="0.25">
      <c r="B27" s="217" t="s">
        <v>15</v>
      </c>
      <c r="C27" s="224" t="s">
        <v>368</v>
      </c>
      <c r="D27" s="219"/>
      <c r="E27" s="218"/>
      <c r="F27" s="147">
        <f t="shared" si="0"/>
        <v>0</v>
      </c>
      <c r="G27" s="125"/>
    </row>
    <row r="28" spans="2:7" s="80" customFormat="1" x14ac:dyDescent="0.25">
      <c r="B28" s="217" t="s">
        <v>15</v>
      </c>
      <c r="C28" s="224" t="s">
        <v>369</v>
      </c>
      <c r="D28" s="219"/>
      <c r="E28" s="218"/>
      <c r="F28" s="147">
        <f t="shared" si="0"/>
        <v>0</v>
      </c>
      <c r="G28" s="125"/>
    </row>
    <row r="29" spans="2:7" s="80" customFormat="1" ht="30" x14ac:dyDescent="0.25">
      <c r="B29" s="217" t="s">
        <v>15</v>
      </c>
      <c r="C29" s="224" t="s">
        <v>370</v>
      </c>
      <c r="D29" s="219"/>
      <c r="E29" s="218"/>
      <c r="F29" s="147">
        <f t="shared" si="0"/>
        <v>0</v>
      </c>
      <c r="G29" s="125"/>
    </row>
    <row r="30" spans="2:7" s="80" customFormat="1" x14ac:dyDescent="0.25">
      <c r="B30" s="217" t="s">
        <v>15</v>
      </c>
      <c r="C30" s="224" t="s">
        <v>371</v>
      </c>
      <c r="D30" s="219"/>
      <c r="E30" s="218"/>
      <c r="F30" s="147">
        <f t="shared" si="0"/>
        <v>0</v>
      </c>
      <c r="G30" s="125"/>
    </row>
    <row r="31" spans="2:7" s="80" customFormat="1" x14ac:dyDescent="0.25">
      <c r="B31" s="217" t="s">
        <v>15</v>
      </c>
      <c r="C31" s="224" t="s">
        <v>372</v>
      </c>
      <c r="D31" s="219"/>
      <c r="E31" s="218"/>
      <c r="F31" s="147">
        <f t="shared" si="0"/>
        <v>0</v>
      </c>
      <c r="G31" s="125"/>
    </row>
    <row r="32" spans="2:7" s="80" customFormat="1" x14ac:dyDescent="0.25">
      <c r="B32" s="217" t="s">
        <v>15</v>
      </c>
      <c r="C32" s="224" t="s">
        <v>373</v>
      </c>
      <c r="D32" s="219"/>
      <c r="E32" s="218"/>
      <c r="F32" s="147">
        <f t="shared" si="0"/>
        <v>0</v>
      </c>
      <c r="G32" s="125"/>
    </row>
    <row r="33" spans="2:7" s="80" customFormat="1" x14ac:dyDescent="0.25">
      <c r="B33" s="217" t="s">
        <v>15</v>
      </c>
      <c r="C33" s="224" t="s">
        <v>374</v>
      </c>
      <c r="D33" s="219"/>
      <c r="E33" s="218"/>
      <c r="F33" s="147">
        <f t="shared" si="0"/>
        <v>0</v>
      </c>
      <c r="G33" s="125"/>
    </row>
    <row r="34" spans="2:7" s="80" customFormat="1" ht="30" x14ac:dyDescent="0.25">
      <c r="B34" s="217" t="s">
        <v>15</v>
      </c>
      <c r="C34" s="224" t="s">
        <v>375</v>
      </c>
      <c r="D34" s="219"/>
      <c r="E34" s="218"/>
      <c r="F34" s="147">
        <f t="shared" si="0"/>
        <v>0</v>
      </c>
      <c r="G34" s="125"/>
    </row>
    <row r="35" spans="2:7" s="80" customFormat="1" hidden="1" x14ac:dyDescent="0.25">
      <c r="B35" s="126"/>
      <c r="C35" s="78"/>
      <c r="D35" s="91"/>
      <c r="E35" s="79"/>
      <c r="F35" s="79">
        <f t="shared" si="0"/>
        <v>0</v>
      </c>
      <c r="G35" s="127"/>
    </row>
    <row r="36" spans="2:7" s="80" customFormat="1" hidden="1" x14ac:dyDescent="0.25">
      <c r="B36" s="126"/>
      <c r="C36" s="78"/>
      <c r="D36" s="91"/>
      <c r="E36" s="79"/>
      <c r="F36" s="79">
        <f t="shared" si="0"/>
        <v>0</v>
      </c>
      <c r="G36" s="127"/>
    </row>
    <row r="37" spans="2:7" s="80" customFormat="1" hidden="1" x14ac:dyDescent="0.25">
      <c r="B37" s="126"/>
      <c r="C37" s="78"/>
      <c r="D37" s="91"/>
      <c r="E37" s="79"/>
      <c r="F37" s="79">
        <f t="shared" si="0"/>
        <v>0</v>
      </c>
      <c r="G37" s="127"/>
    </row>
    <row r="38" spans="2:7" s="80" customFormat="1" hidden="1" x14ac:dyDescent="0.25">
      <c r="B38" s="126"/>
      <c r="C38" s="78"/>
      <c r="D38" s="91"/>
      <c r="E38" s="79"/>
      <c r="F38" s="79">
        <f t="shared" si="0"/>
        <v>0</v>
      </c>
      <c r="G38" s="127"/>
    </row>
    <row r="39" spans="2:7" s="80" customFormat="1" hidden="1" x14ac:dyDescent="0.25">
      <c r="B39" s="126"/>
      <c r="C39" s="78"/>
      <c r="D39" s="91"/>
      <c r="E39" s="79"/>
      <c r="F39" s="79">
        <f t="shared" si="0"/>
        <v>0</v>
      </c>
      <c r="G39" s="127"/>
    </row>
    <row r="40" spans="2:7" s="80" customFormat="1" hidden="1" x14ac:dyDescent="0.25">
      <c r="B40" s="126"/>
      <c r="C40" s="78"/>
      <c r="D40" s="91"/>
      <c r="E40" s="79"/>
      <c r="F40" s="79">
        <f t="shared" si="0"/>
        <v>0</v>
      </c>
      <c r="G40" s="127"/>
    </row>
    <row r="41" spans="2:7" s="80" customFormat="1" hidden="1" x14ac:dyDescent="0.25">
      <c r="B41" s="126"/>
      <c r="C41" s="78"/>
      <c r="D41" s="91"/>
      <c r="E41" s="79"/>
      <c r="F41" s="79">
        <f t="shared" si="0"/>
        <v>0</v>
      </c>
      <c r="G41" s="127"/>
    </row>
    <row r="42" spans="2:7" s="80" customFormat="1" hidden="1" x14ac:dyDescent="0.25">
      <c r="B42" s="126"/>
      <c r="C42" s="78"/>
      <c r="D42" s="91"/>
      <c r="E42" s="79"/>
      <c r="F42" s="79">
        <f t="shared" si="0"/>
        <v>0</v>
      </c>
      <c r="G42" s="127"/>
    </row>
    <row r="43" spans="2:7" s="80" customFormat="1" hidden="1" x14ac:dyDescent="0.25">
      <c r="B43" s="126"/>
      <c r="C43" s="78"/>
      <c r="D43" s="91"/>
      <c r="E43" s="79"/>
      <c r="F43" s="79">
        <f t="shared" si="0"/>
        <v>0</v>
      </c>
      <c r="G43" s="127"/>
    </row>
    <row r="44" spans="2:7" s="80" customFormat="1" hidden="1" x14ac:dyDescent="0.25">
      <c r="B44" s="126"/>
      <c r="C44" s="78"/>
      <c r="D44" s="91"/>
      <c r="E44" s="79"/>
      <c r="F44" s="79">
        <f t="shared" si="0"/>
        <v>0</v>
      </c>
      <c r="G44" s="127"/>
    </row>
    <row r="45" spans="2:7" s="80" customFormat="1" hidden="1" x14ac:dyDescent="0.25">
      <c r="B45" s="126"/>
      <c r="C45" s="78"/>
      <c r="D45" s="91"/>
      <c r="E45" s="79"/>
      <c r="F45" s="79">
        <f t="shared" si="0"/>
        <v>0</v>
      </c>
      <c r="G45" s="127"/>
    </row>
    <row r="46" spans="2:7" s="80" customFormat="1" hidden="1" x14ac:dyDescent="0.25">
      <c r="B46" s="126"/>
      <c r="C46" s="78"/>
      <c r="D46" s="91"/>
      <c r="E46" s="79"/>
      <c r="F46" s="79">
        <f t="shared" si="0"/>
        <v>0</v>
      </c>
      <c r="G46" s="127"/>
    </row>
    <row r="47" spans="2:7" s="80" customFormat="1" hidden="1" x14ac:dyDescent="0.25">
      <c r="B47" s="126"/>
      <c r="C47" s="78"/>
      <c r="D47" s="91"/>
      <c r="E47" s="79"/>
      <c r="F47" s="79">
        <f t="shared" si="0"/>
        <v>0</v>
      </c>
      <c r="G47" s="127"/>
    </row>
    <row r="48" spans="2:7" s="80" customFormat="1" hidden="1" x14ac:dyDescent="0.25">
      <c r="B48" s="126"/>
      <c r="C48" s="78"/>
      <c r="D48" s="91"/>
      <c r="E48" s="79"/>
      <c r="F48" s="79">
        <f t="shared" si="0"/>
        <v>0</v>
      </c>
      <c r="G48" s="127"/>
    </row>
    <row r="49" spans="2:7" s="80" customFormat="1" hidden="1" x14ac:dyDescent="0.25">
      <c r="B49" s="126"/>
      <c r="C49" s="78"/>
      <c r="D49" s="91"/>
      <c r="E49" s="79"/>
      <c r="F49" s="79">
        <f t="shared" si="0"/>
        <v>0</v>
      </c>
      <c r="G49" s="127"/>
    </row>
    <row r="50" spans="2:7" s="80" customFormat="1" hidden="1" x14ac:dyDescent="0.25">
      <c r="B50" s="126"/>
      <c r="C50" s="78"/>
      <c r="D50" s="91"/>
      <c r="E50" s="79"/>
      <c r="F50" s="79">
        <f t="shared" si="0"/>
        <v>0</v>
      </c>
      <c r="G50" s="127"/>
    </row>
    <row r="51" spans="2:7" s="80" customFormat="1" hidden="1" x14ac:dyDescent="0.25">
      <c r="B51" s="126"/>
      <c r="C51" s="78"/>
      <c r="D51" s="91"/>
      <c r="E51" s="79"/>
      <c r="F51" s="79">
        <f t="shared" si="0"/>
        <v>0</v>
      </c>
      <c r="G51" s="127"/>
    </row>
    <row r="52" spans="2:7" s="80" customFormat="1" hidden="1" x14ac:dyDescent="0.25">
      <c r="B52" s="126"/>
      <c r="C52" s="78"/>
      <c r="D52" s="91"/>
      <c r="E52" s="79"/>
      <c r="F52" s="79">
        <f t="shared" si="0"/>
        <v>0</v>
      </c>
      <c r="G52" s="127"/>
    </row>
    <row r="53" spans="2:7" s="80" customFormat="1" hidden="1" x14ac:dyDescent="0.25">
      <c r="B53" s="126"/>
      <c r="C53" s="78"/>
      <c r="D53" s="91"/>
      <c r="E53" s="79"/>
      <c r="F53" s="79">
        <f t="shared" si="0"/>
        <v>0</v>
      </c>
      <c r="G53" s="127"/>
    </row>
    <row r="54" spans="2:7" s="80" customFormat="1" hidden="1" x14ac:dyDescent="0.25">
      <c r="B54" s="126"/>
      <c r="C54" s="78"/>
      <c r="D54" s="91"/>
      <c r="E54" s="79"/>
      <c r="F54" s="79">
        <f t="shared" si="0"/>
        <v>0</v>
      </c>
      <c r="G54" s="127"/>
    </row>
    <row r="55" spans="2:7" s="80" customFormat="1" hidden="1" x14ac:dyDescent="0.25">
      <c r="B55" s="126"/>
      <c r="C55" s="78"/>
      <c r="D55" s="91"/>
      <c r="E55" s="79"/>
      <c r="F55" s="79">
        <f t="shared" si="0"/>
        <v>0</v>
      </c>
      <c r="G55" s="127"/>
    </row>
    <row r="56" spans="2:7" hidden="1" x14ac:dyDescent="0.25">
      <c r="B56" s="317" t="s">
        <v>278</v>
      </c>
      <c r="C56" s="307"/>
      <c r="D56" s="88">
        <f ca="1">SUM(D6:OFFSET(D56,-1,0))</f>
        <v>0</v>
      </c>
      <c r="E56" s="58" t="s">
        <v>165</v>
      </c>
      <c r="F56" s="58">
        <f ca="1">SUM(F6:OFFSET(F56,-1,0))</f>
        <v>0</v>
      </c>
      <c r="G56" s="128"/>
    </row>
    <row r="57" spans="2:7" hidden="1" x14ac:dyDescent="0.25">
      <c r="B57" s="301" t="s">
        <v>305</v>
      </c>
      <c r="C57" s="302"/>
      <c r="D57" s="302"/>
      <c r="E57" s="302"/>
      <c r="F57" s="302"/>
      <c r="G57" s="303"/>
    </row>
    <row r="58" spans="2:7" s="80" customFormat="1" hidden="1" x14ac:dyDescent="0.25">
      <c r="B58" s="126" t="s">
        <v>165</v>
      </c>
      <c r="C58" s="78"/>
      <c r="D58" s="91"/>
      <c r="E58" s="79"/>
      <c r="F58" s="79">
        <f>IF(ISNUMBER(D58*E58),D58*E58,"N/A")</f>
        <v>0</v>
      </c>
      <c r="G58" s="129" t="s">
        <v>155</v>
      </c>
    </row>
    <row r="59" spans="2:7" hidden="1" x14ac:dyDescent="0.25">
      <c r="B59" s="301" t="s">
        <v>306</v>
      </c>
      <c r="C59" s="320"/>
      <c r="D59" s="43">
        <f ca="1">SUM(D58:OFFSET(D59,-1,0))</f>
        <v>0</v>
      </c>
      <c r="E59" s="45" t="s">
        <v>165</v>
      </c>
      <c r="F59" s="45">
        <f ca="1">SUM(F58:OFFSET(F59,-1,0))</f>
        <v>0</v>
      </c>
      <c r="G59" s="130"/>
    </row>
    <row r="60" spans="2:7" ht="15.75" thickBot="1" x14ac:dyDescent="0.3">
      <c r="B60" s="312" t="s">
        <v>226</v>
      </c>
      <c r="C60" s="314"/>
      <c r="D60" s="118">
        <f ca="1">SUM(D56,D59)</f>
        <v>0</v>
      </c>
      <c r="E60" s="114" t="s">
        <v>165</v>
      </c>
      <c r="F60" s="114">
        <f ca="1">SUM(F56,F59)</f>
        <v>0</v>
      </c>
      <c r="G60" s="132"/>
    </row>
    <row r="61" spans="2:7" x14ac:dyDescent="0.25"/>
    <row r="62" spans="2:7" x14ac:dyDescent="0.25"/>
    <row r="63" spans="2:7" x14ac:dyDescent="0.25"/>
  </sheetData>
  <mergeCells count="7">
    <mergeCell ref="B60:C60"/>
    <mergeCell ref="B2:G2"/>
    <mergeCell ref="C3:G3"/>
    <mergeCell ref="B5:G5"/>
    <mergeCell ref="B56:C56"/>
    <mergeCell ref="B57:G57"/>
    <mergeCell ref="B59:C59"/>
  </mergeCells>
  <conditionalFormatting sqref="C3:G3">
    <cfRule type="expression" dxfId="10" priority="7">
      <formula>#REF!=#REF!</formula>
    </cfRule>
  </conditionalFormatting>
  <conditionalFormatting sqref="D58:E58 D6:E23 D26:E33 D35:E55">
    <cfRule type="expression" dxfId="9" priority="6">
      <formula>#REF!=#REF!</formula>
    </cfRule>
  </conditionalFormatting>
  <conditionalFormatting sqref="G58 G6:G23 G26:G33 G35:G55">
    <cfRule type="expression" dxfId="8" priority="5">
      <formula>#REF!=#REF!</formula>
    </cfRule>
  </conditionalFormatting>
  <conditionalFormatting sqref="D24:E25">
    <cfRule type="expression" dxfId="7" priority="4">
      <formula>#REF!=#REF!</formula>
    </cfRule>
  </conditionalFormatting>
  <conditionalFormatting sqref="G24:G25">
    <cfRule type="expression" dxfId="6" priority="3">
      <formula>#REF!=#REF!</formula>
    </cfRule>
  </conditionalFormatting>
  <conditionalFormatting sqref="D34:E34">
    <cfRule type="expression" dxfId="5" priority="2">
      <formula>#REF!=#REF!</formula>
    </cfRule>
  </conditionalFormatting>
  <conditionalFormatting sqref="G34">
    <cfRule type="expression" dxfId="4" priority="1">
      <formula>#REF!=#REF!</formula>
    </cfRule>
  </conditionalFormatting>
  <dataValidations count="1">
    <dataValidation type="decimal" operator="greaterThanOrEqual" allowBlank="1" showErrorMessage="1" errorTitle="Invalid Entry" error="Please enter numeric values only and type any text in the comments column." sqref="D58:E58 D6:E55">
      <formula1>0</formula1>
    </dataValidation>
  </dataValidations>
  <printOptions horizontalCentered="1"/>
  <pageMargins left="0.25" right="0.25" top="0.75" bottom="0.75" header="0.3" footer="0.3"/>
  <pageSetup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workbookViewId="0">
      <pane xSplit="1" ySplit="5" topLeftCell="B6" activePane="bottomRight" state="frozen"/>
      <selection activeCell="C3" sqref="C3:C4"/>
      <selection pane="topRight" activeCell="C3" sqref="C3:C4"/>
      <selection pane="bottomLeft" activeCell="C3" sqref="C3:C4"/>
      <selection pane="bottomRight" activeCell="G55" sqref="G55"/>
    </sheetView>
  </sheetViews>
  <sheetFormatPr defaultColWidth="0" defaultRowHeight="15" zeroHeight="1" x14ac:dyDescent="0.25"/>
  <cols>
    <col min="1" max="1" width="3.7109375" style="166" customWidth="1"/>
    <col min="2" max="2" width="25.7109375" style="166" customWidth="1"/>
    <col min="3" max="3" width="8.7109375" style="188" customWidth="1"/>
    <col min="4" max="4" width="32.7109375" style="166" customWidth="1"/>
    <col min="5" max="8" width="12.7109375" style="166" customWidth="1"/>
    <col min="9" max="9" width="41.7109375" style="166" customWidth="1"/>
    <col min="10" max="10" width="3.7109375" style="166" customWidth="1"/>
    <col min="11" max="16384" width="9.140625" style="166" hidden="1"/>
  </cols>
  <sheetData>
    <row r="1" spans="2:9" ht="15.75" thickBot="1" x14ac:dyDescent="0.3"/>
    <row r="2" spans="2:9" ht="20.100000000000001" customHeight="1" x14ac:dyDescent="0.25">
      <c r="B2" s="328" t="str">
        <f>'Vendor Checklist'!D6</f>
        <v>Vendor Name</v>
      </c>
      <c r="C2" s="329"/>
      <c r="D2" s="329"/>
      <c r="E2" s="329"/>
      <c r="F2" s="329"/>
      <c r="G2" s="329"/>
      <c r="H2" s="329"/>
      <c r="I2" s="330"/>
    </row>
    <row r="3" spans="2:9" ht="30" customHeight="1" x14ac:dyDescent="0.25">
      <c r="B3" s="331" t="str">
        <f ca="1">MID(CELL("Filename",B2),SEARCH("]",CELL("Filename",B2),1)+1,100)</f>
        <v>Modifications</v>
      </c>
      <c r="C3" s="332"/>
      <c r="D3" s="333" t="str">
        <f ca="1">"Please add the Estimated Hours, Hourly Rate, and On-Going Annual Cost, if applicable, to perform any required/optional " &amp; B3 &amp; ".   The related Module and Spec # should be noted."</f>
        <v>Please add the Estimated Hours, Hourly Rate, and On-Going Annual Cost, if applicable, to perform any required/optional Modifications.   The related Module and Spec # should be noted.</v>
      </c>
      <c r="E3" s="334"/>
      <c r="F3" s="334"/>
      <c r="G3" s="334"/>
      <c r="H3" s="334"/>
      <c r="I3" s="335"/>
    </row>
    <row r="4" spans="2:9" ht="30" customHeight="1" x14ac:dyDescent="0.25">
      <c r="B4" s="189" t="s">
        <v>376</v>
      </c>
      <c r="C4" s="190" t="s">
        <v>377</v>
      </c>
      <c r="D4" s="191" t="s">
        <v>16</v>
      </c>
      <c r="E4" s="169" t="s">
        <v>171</v>
      </c>
      <c r="F4" s="169" t="s">
        <v>172</v>
      </c>
      <c r="G4" s="169" t="s">
        <v>273</v>
      </c>
      <c r="H4" s="169" t="s">
        <v>274</v>
      </c>
      <c r="I4" s="192" t="s">
        <v>237</v>
      </c>
    </row>
    <row r="5" spans="2:9" hidden="1" x14ac:dyDescent="0.25">
      <c r="B5" s="336" t="str">
        <f>'Module Summary'!B5</f>
        <v>Core Modules</v>
      </c>
      <c r="C5" s="337"/>
      <c r="D5" s="337"/>
      <c r="E5" s="337"/>
      <c r="F5" s="337"/>
      <c r="G5" s="337"/>
      <c r="H5" s="337"/>
      <c r="I5" s="338"/>
    </row>
    <row r="6" spans="2:9" s="193" customFormat="1" x14ac:dyDescent="0.25">
      <c r="B6" s="216"/>
      <c r="C6" s="225"/>
      <c r="D6" s="226"/>
      <c r="E6" s="227"/>
      <c r="F6" s="228"/>
      <c r="G6" s="147">
        <f>IF(ISNUMBER(E6*F6),E6*F6,"N/A")</f>
        <v>0</v>
      </c>
      <c r="H6" s="141"/>
      <c r="I6" s="125"/>
    </row>
    <row r="7" spans="2:9" s="193" customFormat="1" x14ac:dyDescent="0.25">
      <c r="B7" s="216"/>
      <c r="C7" s="225"/>
      <c r="D7" s="226"/>
      <c r="E7" s="227"/>
      <c r="F7" s="228"/>
      <c r="G7" s="147">
        <f t="shared" ref="G7:G55" si="0">IF(ISNUMBER(E7*F7),E7*F7,"N/A")</f>
        <v>0</v>
      </c>
      <c r="H7" s="141"/>
      <c r="I7" s="125"/>
    </row>
    <row r="8" spans="2:9" s="193" customFormat="1" x14ac:dyDescent="0.25">
      <c r="B8" s="216"/>
      <c r="C8" s="225"/>
      <c r="D8" s="226"/>
      <c r="E8" s="227"/>
      <c r="F8" s="228"/>
      <c r="G8" s="147">
        <f t="shared" si="0"/>
        <v>0</v>
      </c>
      <c r="H8" s="141"/>
      <c r="I8" s="125"/>
    </row>
    <row r="9" spans="2:9" s="193" customFormat="1" x14ac:dyDescent="0.25">
      <c r="B9" s="216"/>
      <c r="C9" s="225"/>
      <c r="D9" s="226"/>
      <c r="E9" s="227"/>
      <c r="F9" s="228"/>
      <c r="G9" s="147">
        <f t="shared" si="0"/>
        <v>0</v>
      </c>
      <c r="H9" s="141"/>
      <c r="I9" s="125"/>
    </row>
    <row r="10" spans="2:9" s="193" customFormat="1" x14ac:dyDescent="0.25">
      <c r="B10" s="216"/>
      <c r="C10" s="225"/>
      <c r="D10" s="226"/>
      <c r="E10" s="227"/>
      <c r="F10" s="228"/>
      <c r="G10" s="147">
        <f t="shared" si="0"/>
        <v>0</v>
      </c>
      <c r="H10" s="141"/>
      <c r="I10" s="125"/>
    </row>
    <row r="11" spans="2:9" s="193" customFormat="1" x14ac:dyDescent="0.25">
      <c r="B11" s="216"/>
      <c r="C11" s="225"/>
      <c r="D11" s="226"/>
      <c r="E11" s="227"/>
      <c r="F11" s="228"/>
      <c r="G11" s="147">
        <f t="shared" si="0"/>
        <v>0</v>
      </c>
      <c r="H11" s="141"/>
      <c r="I11" s="125"/>
    </row>
    <row r="12" spans="2:9" s="193" customFormat="1" x14ac:dyDescent="0.25">
      <c r="B12" s="216"/>
      <c r="C12" s="225"/>
      <c r="D12" s="226"/>
      <c r="E12" s="227"/>
      <c r="F12" s="228"/>
      <c r="G12" s="147">
        <f t="shared" si="0"/>
        <v>0</v>
      </c>
      <c r="H12" s="141"/>
      <c r="I12" s="125"/>
    </row>
    <row r="13" spans="2:9" s="193" customFormat="1" x14ac:dyDescent="0.25">
      <c r="B13" s="216"/>
      <c r="C13" s="225"/>
      <c r="D13" s="226"/>
      <c r="E13" s="227"/>
      <c r="F13" s="228"/>
      <c r="G13" s="147">
        <f t="shared" si="0"/>
        <v>0</v>
      </c>
      <c r="H13" s="141"/>
      <c r="I13" s="125"/>
    </row>
    <row r="14" spans="2:9" s="193" customFormat="1" x14ac:dyDescent="0.25">
      <c r="B14" s="216"/>
      <c r="C14" s="225"/>
      <c r="D14" s="226"/>
      <c r="E14" s="227"/>
      <c r="F14" s="228"/>
      <c r="G14" s="147">
        <f t="shared" si="0"/>
        <v>0</v>
      </c>
      <c r="H14" s="141"/>
      <c r="I14" s="125"/>
    </row>
    <row r="15" spans="2:9" s="193" customFormat="1" x14ac:dyDescent="0.25">
      <c r="B15" s="216"/>
      <c r="C15" s="225"/>
      <c r="D15" s="226"/>
      <c r="E15" s="227"/>
      <c r="F15" s="228"/>
      <c r="G15" s="147">
        <f t="shared" si="0"/>
        <v>0</v>
      </c>
      <c r="H15" s="141"/>
      <c r="I15" s="125"/>
    </row>
    <row r="16" spans="2:9" s="193" customFormat="1" x14ac:dyDescent="0.25">
      <c r="B16" s="216"/>
      <c r="C16" s="225"/>
      <c r="D16" s="226"/>
      <c r="E16" s="227"/>
      <c r="F16" s="228"/>
      <c r="G16" s="147">
        <f t="shared" si="0"/>
        <v>0</v>
      </c>
      <c r="H16" s="141"/>
      <c r="I16" s="125"/>
    </row>
    <row r="17" spans="2:9" s="193" customFormat="1" x14ac:dyDescent="0.25">
      <c r="B17" s="216"/>
      <c r="C17" s="225"/>
      <c r="D17" s="226"/>
      <c r="E17" s="227"/>
      <c r="F17" s="228"/>
      <c r="G17" s="147">
        <f t="shared" si="0"/>
        <v>0</v>
      </c>
      <c r="H17" s="141"/>
      <c r="I17" s="125"/>
    </row>
    <row r="18" spans="2:9" s="193" customFormat="1" x14ac:dyDescent="0.25">
      <c r="B18" s="216"/>
      <c r="C18" s="225"/>
      <c r="D18" s="226"/>
      <c r="E18" s="227"/>
      <c r="F18" s="228"/>
      <c r="G18" s="147">
        <f t="shared" si="0"/>
        <v>0</v>
      </c>
      <c r="H18" s="141"/>
      <c r="I18" s="125"/>
    </row>
    <row r="19" spans="2:9" s="193" customFormat="1" x14ac:dyDescent="0.25">
      <c r="B19" s="216"/>
      <c r="C19" s="225"/>
      <c r="D19" s="226"/>
      <c r="E19" s="227"/>
      <c r="F19" s="228"/>
      <c r="G19" s="147">
        <f t="shared" si="0"/>
        <v>0</v>
      </c>
      <c r="H19" s="141"/>
      <c r="I19" s="125"/>
    </row>
    <row r="20" spans="2:9" s="193" customFormat="1" x14ac:dyDescent="0.25">
      <c r="B20" s="216"/>
      <c r="C20" s="225"/>
      <c r="D20" s="226"/>
      <c r="E20" s="227"/>
      <c r="F20" s="228"/>
      <c r="G20" s="147">
        <f t="shared" si="0"/>
        <v>0</v>
      </c>
      <c r="H20" s="141"/>
      <c r="I20" s="125"/>
    </row>
    <row r="21" spans="2:9" s="193" customFormat="1" x14ac:dyDescent="0.25">
      <c r="B21" s="216"/>
      <c r="C21" s="225"/>
      <c r="D21" s="226"/>
      <c r="E21" s="227"/>
      <c r="F21" s="228"/>
      <c r="G21" s="147">
        <f t="shared" si="0"/>
        <v>0</v>
      </c>
      <c r="H21" s="141"/>
      <c r="I21" s="125"/>
    </row>
    <row r="22" spans="2:9" s="193" customFormat="1" x14ac:dyDescent="0.25">
      <c r="B22" s="216"/>
      <c r="C22" s="225"/>
      <c r="D22" s="226"/>
      <c r="E22" s="227"/>
      <c r="F22" s="228"/>
      <c r="G22" s="147">
        <f t="shared" si="0"/>
        <v>0</v>
      </c>
      <c r="H22" s="141"/>
      <c r="I22" s="125"/>
    </row>
    <row r="23" spans="2:9" s="193" customFormat="1" x14ac:dyDescent="0.25">
      <c r="B23" s="216"/>
      <c r="C23" s="225"/>
      <c r="D23" s="226"/>
      <c r="E23" s="227"/>
      <c r="F23" s="228"/>
      <c r="G23" s="147">
        <f t="shared" si="0"/>
        <v>0</v>
      </c>
      <c r="H23" s="141"/>
      <c r="I23" s="125"/>
    </row>
    <row r="24" spans="2:9" s="193" customFormat="1" x14ac:dyDescent="0.25">
      <c r="B24" s="216"/>
      <c r="C24" s="225"/>
      <c r="D24" s="226"/>
      <c r="E24" s="227"/>
      <c r="F24" s="228"/>
      <c r="G24" s="147">
        <f t="shared" si="0"/>
        <v>0</v>
      </c>
      <c r="H24" s="141"/>
      <c r="I24" s="125"/>
    </row>
    <row r="25" spans="2:9" s="193" customFormat="1" x14ac:dyDescent="0.25">
      <c r="B25" s="216"/>
      <c r="C25" s="225"/>
      <c r="D25" s="226"/>
      <c r="E25" s="227"/>
      <c r="F25" s="228"/>
      <c r="G25" s="147">
        <f t="shared" si="0"/>
        <v>0</v>
      </c>
      <c r="H25" s="141"/>
      <c r="I25" s="125"/>
    </row>
    <row r="26" spans="2:9" s="193" customFormat="1" x14ac:dyDescent="0.25">
      <c r="B26" s="216"/>
      <c r="C26" s="225"/>
      <c r="D26" s="226"/>
      <c r="E26" s="227"/>
      <c r="F26" s="228"/>
      <c r="G26" s="147">
        <f t="shared" si="0"/>
        <v>0</v>
      </c>
      <c r="H26" s="141"/>
      <c r="I26" s="125"/>
    </row>
    <row r="27" spans="2:9" s="193" customFormat="1" x14ac:dyDescent="0.25">
      <c r="B27" s="216"/>
      <c r="C27" s="225"/>
      <c r="D27" s="226"/>
      <c r="E27" s="227"/>
      <c r="F27" s="228"/>
      <c r="G27" s="147">
        <f t="shared" si="0"/>
        <v>0</v>
      </c>
      <c r="H27" s="141"/>
      <c r="I27" s="125"/>
    </row>
    <row r="28" spans="2:9" s="193" customFormat="1" x14ac:dyDescent="0.25">
      <c r="B28" s="216"/>
      <c r="C28" s="225"/>
      <c r="D28" s="226"/>
      <c r="E28" s="227"/>
      <c r="F28" s="228"/>
      <c r="G28" s="147">
        <f t="shared" si="0"/>
        <v>0</v>
      </c>
      <c r="H28" s="141"/>
      <c r="I28" s="125"/>
    </row>
    <row r="29" spans="2:9" s="193" customFormat="1" x14ac:dyDescent="0.25">
      <c r="B29" s="216"/>
      <c r="C29" s="225"/>
      <c r="D29" s="226"/>
      <c r="E29" s="227"/>
      <c r="F29" s="228"/>
      <c r="G29" s="147">
        <f t="shared" si="0"/>
        <v>0</v>
      </c>
      <c r="H29" s="141"/>
      <c r="I29" s="125"/>
    </row>
    <row r="30" spans="2:9" s="193" customFormat="1" x14ac:dyDescent="0.25">
      <c r="B30" s="216"/>
      <c r="C30" s="225"/>
      <c r="D30" s="226"/>
      <c r="E30" s="227"/>
      <c r="F30" s="228"/>
      <c r="G30" s="147">
        <f t="shared" si="0"/>
        <v>0</v>
      </c>
      <c r="H30" s="141"/>
      <c r="I30" s="125"/>
    </row>
    <row r="31" spans="2:9" s="193" customFormat="1" x14ac:dyDescent="0.25">
      <c r="B31" s="216"/>
      <c r="C31" s="225"/>
      <c r="D31" s="226"/>
      <c r="E31" s="227"/>
      <c r="F31" s="228"/>
      <c r="G31" s="147">
        <f t="shared" si="0"/>
        <v>0</v>
      </c>
      <c r="H31" s="141"/>
      <c r="I31" s="125"/>
    </row>
    <row r="32" spans="2:9" s="193" customFormat="1" x14ac:dyDescent="0.25">
      <c r="B32" s="216"/>
      <c r="C32" s="225"/>
      <c r="D32" s="226"/>
      <c r="E32" s="227"/>
      <c r="F32" s="228"/>
      <c r="G32" s="147">
        <f t="shared" si="0"/>
        <v>0</v>
      </c>
      <c r="H32" s="141"/>
      <c r="I32" s="125"/>
    </row>
    <row r="33" spans="2:9" x14ac:dyDescent="0.25">
      <c r="B33" s="216"/>
      <c r="C33" s="225"/>
      <c r="D33" s="226"/>
      <c r="E33" s="227"/>
      <c r="F33" s="228"/>
      <c r="G33" s="147">
        <f t="shared" si="0"/>
        <v>0</v>
      </c>
      <c r="H33" s="141"/>
      <c r="I33" s="125"/>
    </row>
    <row r="34" spans="2:9" x14ac:dyDescent="0.25">
      <c r="B34" s="216"/>
      <c r="C34" s="225"/>
      <c r="D34" s="226"/>
      <c r="E34" s="227"/>
      <c r="F34" s="228"/>
      <c r="G34" s="147">
        <f t="shared" si="0"/>
        <v>0</v>
      </c>
      <c r="H34" s="141"/>
      <c r="I34" s="125"/>
    </row>
    <row r="35" spans="2:9" x14ac:dyDescent="0.25">
      <c r="B35" s="216"/>
      <c r="C35" s="225"/>
      <c r="D35" s="226"/>
      <c r="E35" s="227"/>
      <c r="F35" s="228"/>
      <c r="G35" s="147">
        <f t="shared" si="0"/>
        <v>0</v>
      </c>
      <c r="H35" s="141"/>
      <c r="I35" s="125"/>
    </row>
    <row r="36" spans="2:9" x14ac:dyDescent="0.25">
      <c r="B36" s="216"/>
      <c r="C36" s="225"/>
      <c r="D36" s="226"/>
      <c r="E36" s="227"/>
      <c r="F36" s="228"/>
      <c r="G36" s="147">
        <f t="shared" si="0"/>
        <v>0</v>
      </c>
      <c r="H36" s="141"/>
      <c r="I36" s="125"/>
    </row>
    <row r="37" spans="2:9" x14ac:dyDescent="0.25">
      <c r="B37" s="216"/>
      <c r="C37" s="225"/>
      <c r="D37" s="226"/>
      <c r="E37" s="227"/>
      <c r="F37" s="228"/>
      <c r="G37" s="147">
        <f t="shared" si="0"/>
        <v>0</v>
      </c>
      <c r="H37" s="141"/>
      <c r="I37" s="125"/>
    </row>
    <row r="38" spans="2:9" x14ac:dyDescent="0.25">
      <c r="B38" s="216"/>
      <c r="C38" s="225"/>
      <c r="D38" s="226"/>
      <c r="E38" s="227"/>
      <c r="F38" s="228"/>
      <c r="G38" s="147">
        <f t="shared" si="0"/>
        <v>0</v>
      </c>
      <c r="H38" s="141"/>
      <c r="I38" s="125"/>
    </row>
    <row r="39" spans="2:9" x14ac:dyDescent="0.25">
      <c r="B39" s="216"/>
      <c r="C39" s="225"/>
      <c r="D39" s="226"/>
      <c r="E39" s="227"/>
      <c r="F39" s="228"/>
      <c r="G39" s="147">
        <f t="shared" si="0"/>
        <v>0</v>
      </c>
      <c r="H39" s="141"/>
      <c r="I39" s="125"/>
    </row>
    <row r="40" spans="2:9" x14ac:dyDescent="0.25">
      <c r="B40" s="216"/>
      <c r="C40" s="225"/>
      <c r="D40" s="226"/>
      <c r="E40" s="227"/>
      <c r="F40" s="228"/>
      <c r="G40" s="147">
        <f t="shared" si="0"/>
        <v>0</v>
      </c>
      <c r="H40" s="141"/>
      <c r="I40" s="125"/>
    </row>
    <row r="41" spans="2:9" x14ac:dyDescent="0.25">
      <c r="B41" s="216"/>
      <c r="C41" s="225"/>
      <c r="D41" s="226"/>
      <c r="E41" s="227"/>
      <c r="F41" s="228"/>
      <c r="G41" s="147">
        <f t="shared" si="0"/>
        <v>0</v>
      </c>
      <c r="H41" s="141"/>
      <c r="I41" s="125"/>
    </row>
    <row r="42" spans="2:9" x14ac:dyDescent="0.25">
      <c r="B42" s="216"/>
      <c r="C42" s="225"/>
      <c r="D42" s="226"/>
      <c r="E42" s="227"/>
      <c r="F42" s="228"/>
      <c r="G42" s="147">
        <f t="shared" si="0"/>
        <v>0</v>
      </c>
      <c r="H42" s="141"/>
      <c r="I42" s="125"/>
    </row>
    <row r="43" spans="2:9" x14ac:dyDescent="0.25">
      <c r="B43" s="216"/>
      <c r="C43" s="225"/>
      <c r="D43" s="226"/>
      <c r="E43" s="227"/>
      <c r="F43" s="228"/>
      <c r="G43" s="147">
        <f t="shared" si="0"/>
        <v>0</v>
      </c>
      <c r="H43" s="141"/>
      <c r="I43" s="125"/>
    </row>
    <row r="44" spans="2:9" x14ac:dyDescent="0.25">
      <c r="B44" s="216"/>
      <c r="C44" s="225"/>
      <c r="D44" s="226"/>
      <c r="E44" s="227"/>
      <c r="F44" s="228"/>
      <c r="G44" s="147">
        <f t="shared" si="0"/>
        <v>0</v>
      </c>
      <c r="H44" s="141"/>
      <c r="I44" s="125"/>
    </row>
    <row r="45" spans="2:9" x14ac:dyDescent="0.25">
      <c r="B45" s="216"/>
      <c r="C45" s="225"/>
      <c r="D45" s="226"/>
      <c r="E45" s="227"/>
      <c r="F45" s="228"/>
      <c r="G45" s="147">
        <f t="shared" si="0"/>
        <v>0</v>
      </c>
      <c r="H45" s="141"/>
      <c r="I45" s="125"/>
    </row>
    <row r="46" spans="2:9" x14ac:dyDescent="0.25">
      <c r="B46" s="216"/>
      <c r="C46" s="225"/>
      <c r="D46" s="226"/>
      <c r="E46" s="227"/>
      <c r="F46" s="228"/>
      <c r="G46" s="147">
        <f t="shared" si="0"/>
        <v>0</v>
      </c>
      <c r="H46" s="141"/>
      <c r="I46" s="125"/>
    </row>
    <row r="47" spans="2:9" x14ac:dyDescent="0.25">
      <c r="B47" s="216"/>
      <c r="C47" s="225"/>
      <c r="D47" s="226"/>
      <c r="E47" s="227"/>
      <c r="F47" s="228"/>
      <c r="G47" s="147">
        <f t="shared" si="0"/>
        <v>0</v>
      </c>
      <c r="H47" s="141"/>
      <c r="I47" s="125"/>
    </row>
    <row r="48" spans="2:9" x14ac:dyDescent="0.25">
      <c r="B48" s="216"/>
      <c r="C48" s="225"/>
      <c r="D48" s="226"/>
      <c r="E48" s="227"/>
      <c r="F48" s="228"/>
      <c r="G48" s="147">
        <f t="shared" si="0"/>
        <v>0</v>
      </c>
      <c r="H48" s="141"/>
      <c r="I48" s="125"/>
    </row>
    <row r="49" spans="2:9" x14ac:dyDescent="0.25">
      <c r="B49" s="216"/>
      <c r="C49" s="225"/>
      <c r="D49" s="226"/>
      <c r="E49" s="227"/>
      <c r="F49" s="228"/>
      <c r="G49" s="147">
        <f t="shared" si="0"/>
        <v>0</v>
      </c>
      <c r="H49" s="141"/>
      <c r="I49" s="125"/>
    </row>
    <row r="50" spans="2:9" x14ac:dyDescent="0.25">
      <c r="B50" s="216"/>
      <c r="C50" s="225"/>
      <c r="D50" s="226"/>
      <c r="E50" s="227"/>
      <c r="F50" s="228"/>
      <c r="G50" s="147">
        <f t="shared" si="0"/>
        <v>0</v>
      </c>
      <c r="H50" s="141"/>
      <c r="I50" s="125"/>
    </row>
    <row r="51" spans="2:9" x14ac:dyDescent="0.25">
      <c r="B51" s="216"/>
      <c r="C51" s="225"/>
      <c r="D51" s="226"/>
      <c r="E51" s="227"/>
      <c r="F51" s="228"/>
      <c r="G51" s="147">
        <f t="shared" si="0"/>
        <v>0</v>
      </c>
      <c r="H51" s="141"/>
      <c r="I51" s="125"/>
    </row>
    <row r="52" spans="2:9" x14ac:dyDescent="0.25">
      <c r="B52" s="216"/>
      <c r="C52" s="225"/>
      <c r="D52" s="226"/>
      <c r="E52" s="227"/>
      <c r="F52" s="228"/>
      <c r="G52" s="147">
        <f t="shared" si="0"/>
        <v>0</v>
      </c>
      <c r="H52" s="141"/>
      <c r="I52" s="125"/>
    </row>
    <row r="53" spans="2:9" x14ac:dyDescent="0.25">
      <c r="B53" s="216"/>
      <c r="C53" s="225"/>
      <c r="D53" s="226"/>
      <c r="E53" s="227"/>
      <c r="F53" s="228"/>
      <c r="G53" s="147">
        <f t="shared" si="0"/>
        <v>0</v>
      </c>
      <c r="H53" s="141"/>
      <c r="I53" s="125"/>
    </row>
    <row r="54" spans="2:9" x14ac:dyDescent="0.25">
      <c r="B54" s="216"/>
      <c r="C54" s="225"/>
      <c r="D54" s="226"/>
      <c r="E54" s="227"/>
      <c r="F54" s="228"/>
      <c r="G54" s="147">
        <f t="shared" si="0"/>
        <v>0</v>
      </c>
      <c r="H54" s="141"/>
      <c r="I54" s="125"/>
    </row>
    <row r="55" spans="2:9" x14ac:dyDescent="0.25">
      <c r="B55" s="216"/>
      <c r="C55" s="225"/>
      <c r="D55" s="226"/>
      <c r="E55" s="227"/>
      <c r="F55" s="228"/>
      <c r="G55" s="147">
        <f t="shared" si="0"/>
        <v>0</v>
      </c>
      <c r="H55" s="141"/>
      <c r="I55" s="125"/>
    </row>
    <row r="56" spans="2:9" hidden="1" x14ac:dyDescent="0.25">
      <c r="B56" s="336" t="str">
        <f>'Module Summary'!B71</f>
        <v>Subtotal - Core Modules</v>
      </c>
      <c r="C56" s="337"/>
      <c r="D56" s="339"/>
      <c r="E56" s="194">
        <f ca="1">SUM(E6:OFFSET(E56,-1,0))</f>
        <v>0</v>
      </c>
      <c r="F56" s="195" t="s">
        <v>165</v>
      </c>
      <c r="G56" s="195">
        <f ca="1">SUM(G6:OFFSET(G56,-1,0))</f>
        <v>0</v>
      </c>
      <c r="H56" s="195">
        <f ca="1">SUM(H6:OFFSET(H56,-1,0))</f>
        <v>0</v>
      </c>
      <c r="I56" s="196"/>
    </row>
    <row r="57" spans="2:9" hidden="1" x14ac:dyDescent="0.25">
      <c r="B57" s="322" t="str">
        <f>'Module Summary'!B72</f>
        <v>Expanded Modules</v>
      </c>
      <c r="C57" s="323"/>
      <c r="D57" s="323"/>
      <c r="E57" s="323"/>
      <c r="F57" s="323"/>
      <c r="G57" s="323"/>
      <c r="H57" s="323"/>
      <c r="I57" s="340"/>
    </row>
    <row r="58" spans="2:9" s="193" customFormat="1" hidden="1" x14ac:dyDescent="0.25">
      <c r="B58" s="197"/>
      <c r="C58" s="198"/>
      <c r="D58" s="199"/>
      <c r="E58" s="200"/>
      <c r="F58" s="201"/>
      <c r="G58" s="201">
        <f>IF(ISNUMBER(E58*F58),E58*F58,"N/A")</f>
        <v>0</v>
      </c>
      <c r="H58" s="201"/>
      <c r="I58" s="202"/>
    </row>
    <row r="59" spans="2:9" hidden="1" x14ac:dyDescent="0.25">
      <c r="B59" s="322" t="str">
        <f>'Module Summary'!B74</f>
        <v>Subtotal - Expanded Modules</v>
      </c>
      <c r="C59" s="323"/>
      <c r="D59" s="324"/>
      <c r="E59" s="203">
        <f ca="1">SUM(E58:OFFSET(E59,-1,0))</f>
        <v>0</v>
      </c>
      <c r="F59" s="204" t="s">
        <v>165</v>
      </c>
      <c r="G59" s="204">
        <f ca="1">SUM(G58:OFFSET(G59,-1,0))</f>
        <v>0</v>
      </c>
      <c r="H59" s="204">
        <f ca="1">SUM(H58:OFFSET(H59,-1,0))</f>
        <v>0</v>
      </c>
      <c r="I59" s="205"/>
    </row>
    <row r="60" spans="2:9" ht="15.75" thickBot="1" x14ac:dyDescent="0.3">
      <c r="B60" s="325" t="str">
        <f>'Module Summary'!B75</f>
        <v>Grand Total</v>
      </c>
      <c r="C60" s="326"/>
      <c r="D60" s="327"/>
      <c r="E60" s="185">
        <f ca="1">SUM(E56,E59)</f>
        <v>0</v>
      </c>
      <c r="F60" s="186" t="s">
        <v>165</v>
      </c>
      <c r="G60" s="186">
        <f ca="1">SUM(G56,G59)</f>
        <v>0</v>
      </c>
      <c r="H60" s="186">
        <f ca="1">SUM(H56,H59)</f>
        <v>0</v>
      </c>
      <c r="I60" s="206"/>
    </row>
    <row r="61" spans="2:9" x14ac:dyDescent="0.25"/>
  </sheetData>
  <mergeCells count="8">
    <mergeCell ref="B59:D59"/>
    <mergeCell ref="B60:D60"/>
    <mergeCell ref="B2:I2"/>
    <mergeCell ref="B3:C3"/>
    <mergeCell ref="D3:I3"/>
    <mergeCell ref="B5:I5"/>
    <mergeCell ref="B56:D56"/>
    <mergeCell ref="B57:I57"/>
  </mergeCells>
  <conditionalFormatting sqref="B6:F55 B58:F58 H6:I55 H58:I58">
    <cfRule type="expression" dxfId="3" priority="1">
      <formula>#REF!=#REF!</formula>
    </cfRule>
  </conditionalFormatting>
  <conditionalFormatting sqref="D3:I3">
    <cfRule type="expression" dxfId="2" priority="2">
      <formula>#REF!=#REF!</formula>
    </cfRule>
  </conditionalFormatting>
  <dataValidations count="1">
    <dataValidation type="decimal" operator="greaterThanOrEqual" allowBlank="1" showErrorMessage="1" errorTitle="Invalid Entry" error="Please enter numeric values only and type any text in the comments column." sqref="E6:F55 E58:F58 H58 H6:H55">
      <formula1>0</formula1>
    </dataValidation>
  </dataValidations>
  <printOptions horizontalCentered="1"/>
  <pageMargins left="0.25" right="0.25" top="0.75" bottom="0.75" header="0.3" footer="0.3"/>
  <pageSetup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showGridLines="0" workbookViewId="0">
      <pane xSplit="1" ySplit="5" topLeftCell="B6" activePane="bottomRight" state="frozen"/>
      <selection activeCell="C3" sqref="C3:C4"/>
      <selection pane="topRight" activeCell="C3" sqref="C3:C4"/>
      <selection pane="bottomLeft" activeCell="C3" sqref="C3:C4"/>
      <selection pane="bottomRight" activeCell="B6" sqref="B6"/>
    </sheetView>
  </sheetViews>
  <sheetFormatPr defaultColWidth="0" defaultRowHeight="15" zeroHeight="1" x14ac:dyDescent="0.25"/>
  <cols>
    <col min="1" max="1" width="3.7109375" style="165" customWidth="1"/>
    <col min="2" max="2" width="41.85546875" style="165" customWidth="1"/>
    <col min="3" max="5" width="12.7109375" style="165" customWidth="1"/>
    <col min="6" max="6" width="53.7109375" style="165" customWidth="1"/>
    <col min="7" max="7" width="3.7109375" style="165" customWidth="1"/>
    <col min="8" max="16384" width="9.140625" style="165" hidden="1"/>
  </cols>
  <sheetData>
    <row r="1" spans="2:6" ht="15.75" thickBot="1" x14ac:dyDescent="0.3"/>
    <row r="2" spans="2:6" s="166" customFormat="1" ht="20.100000000000001" customHeight="1" x14ac:dyDescent="0.25">
      <c r="B2" s="328" t="str">
        <f>'Vendor Checklist'!D6</f>
        <v>Vendor Name</v>
      </c>
      <c r="C2" s="329"/>
      <c r="D2" s="329"/>
      <c r="E2" s="329"/>
      <c r="F2" s="330"/>
    </row>
    <row r="3" spans="2:6" s="166" customFormat="1" ht="30" customHeight="1" x14ac:dyDescent="0.25">
      <c r="B3" s="167" t="str">
        <f ca="1">MID(CELL("Filename",B2),SEARCH("]",CELL("Filename",B2),1)+1,100)</f>
        <v>Other Implementation Services</v>
      </c>
      <c r="C3" s="333" t="str">
        <f ca="1">"Please add any " &amp; B3 &amp; " proposed including the Estimated Hours and Hourly Rate."</f>
        <v>Please add any Other Implementation Services proposed including the Estimated Hours and Hourly Rate.</v>
      </c>
      <c r="D3" s="334"/>
      <c r="E3" s="334"/>
      <c r="F3" s="335"/>
    </row>
    <row r="4" spans="2:6" s="166" customFormat="1" ht="30" customHeight="1" x14ac:dyDescent="0.25">
      <c r="B4" s="168" t="s">
        <v>272</v>
      </c>
      <c r="C4" s="169" t="str">
        <f>'Module Summary'!G4</f>
        <v>Estimated
Hours</v>
      </c>
      <c r="D4" s="169" t="str">
        <f>'Module Summary'!H4</f>
        <v>Hourly
Rate</v>
      </c>
      <c r="E4" s="169" t="str">
        <f>'Module Summary'!I4</f>
        <v>Extended
Cost</v>
      </c>
      <c r="F4" s="170" t="s">
        <v>237</v>
      </c>
    </row>
    <row r="5" spans="2:6" s="166" customFormat="1" ht="15" hidden="1" customHeight="1" x14ac:dyDescent="0.25">
      <c r="B5" s="341" t="str">
        <f>'Module Summary'!B5</f>
        <v>Core Modules</v>
      </c>
      <c r="C5" s="342"/>
      <c r="D5" s="342"/>
      <c r="E5" s="342"/>
      <c r="F5" s="343"/>
    </row>
    <row r="6" spans="2:6" x14ac:dyDescent="0.25">
      <c r="B6" s="229" t="s">
        <v>17</v>
      </c>
      <c r="C6" s="227"/>
      <c r="D6" s="228"/>
      <c r="E6" s="147">
        <f>IF(ISNUMBER(C6*D6),C6*D6,"N/A")</f>
        <v>0</v>
      </c>
      <c r="F6" s="106" t="s">
        <v>155</v>
      </c>
    </row>
    <row r="7" spans="2:6" ht="30" x14ac:dyDescent="0.25">
      <c r="B7" s="229" t="s">
        <v>378</v>
      </c>
      <c r="C7" s="227"/>
      <c r="D7" s="228"/>
      <c r="E7" s="147">
        <f t="shared" ref="E7:E51" si="0">IF(ISNUMBER(C7*D7),C7*D7,"N/A")</f>
        <v>0</v>
      </c>
      <c r="F7" s="106" t="s">
        <v>155</v>
      </c>
    </row>
    <row r="8" spans="2:6" x14ac:dyDescent="0.25">
      <c r="B8" s="229" t="s">
        <v>379</v>
      </c>
      <c r="C8" s="227"/>
      <c r="D8" s="228"/>
      <c r="E8" s="147">
        <f t="shared" si="0"/>
        <v>0</v>
      </c>
      <c r="F8" s="106" t="s">
        <v>155</v>
      </c>
    </row>
    <row r="9" spans="2:6" x14ac:dyDescent="0.25">
      <c r="B9" s="229" t="s">
        <v>380</v>
      </c>
      <c r="C9" s="227"/>
      <c r="D9" s="228"/>
      <c r="E9" s="147">
        <f t="shared" si="0"/>
        <v>0</v>
      </c>
      <c r="F9" s="106" t="s">
        <v>155</v>
      </c>
    </row>
    <row r="10" spans="2:6" x14ac:dyDescent="0.25">
      <c r="B10" s="229" t="s">
        <v>381</v>
      </c>
      <c r="C10" s="227"/>
      <c r="D10" s="228"/>
      <c r="E10" s="147">
        <f t="shared" si="0"/>
        <v>0</v>
      </c>
      <c r="F10" s="106" t="s">
        <v>155</v>
      </c>
    </row>
    <row r="11" spans="2:6" x14ac:dyDescent="0.25">
      <c r="B11" s="229" t="s">
        <v>382</v>
      </c>
      <c r="C11" s="227"/>
      <c r="D11" s="228"/>
      <c r="E11" s="147">
        <f t="shared" si="0"/>
        <v>0</v>
      </c>
      <c r="F11" s="106" t="s">
        <v>155</v>
      </c>
    </row>
    <row r="12" spans="2:6" x14ac:dyDescent="0.25">
      <c r="B12" s="229" t="s">
        <v>383</v>
      </c>
      <c r="C12" s="227"/>
      <c r="D12" s="228"/>
      <c r="E12" s="147">
        <f t="shared" si="0"/>
        <v>0</v>
      </c>
      <c r="F12" s="106" t="s">
        <v>155</v>
      </c>
    </row>
    <row r="13" spans="2:6" x14ac:dyDescent="0.25">
      <c r="B13" s="229" t="s">
        <v>384</v>
      </c>
      <c r="C13" s="227"/>
      <c r="D13" s="228"/>
      <c r="E13" s="147">
        <f t="shared" si="0"/>
        <v>0</v>
      </c>
      <c r="F13" s="106" t="s">
        <v>155</v>
      </c>
    </row>
    <row r="14" spans="2:6" x14ac:dyDescent="0.25">
      <c r="B14" s="229" t="s">
        <v>385</v>
      </c>
      <c r="C14" s="227"/>
      <c r="D14" s="228"/>
      <c r="E14" s="147">
        <f t="shared" si="0"/>
        <v>0</v>
      </c>
      <c r="F14" s="106" t="s">
        <v>155</v>
      </c>
    </row>
    <row r="15" spans="2:6" x14ac:dyDescent="0.25">
      <c r="B15" s="229" t="s">
        <v>386</v>
      </c>
      <c r="C15" s="227"/>
      <c r="D15" s="228"/>
      <c r="E15" s="147">
        <f t="shared" si="0"/>
        <v>0</v>
      </c>
      <c r="F15" s="106" t="s">
        <v>155</v>
      </c>
    </row>
    <row r="16" spans="2:6" ht="30" x14ac:dyDescent="0.25">
      <c r="B16" s="229" t="s">
        <v>387</v>
      </c>
      <c r="C16" s="227"/>
      <c r="D16" s="228"/>
      <c r="E16" s="147">
        <f t="shared" si="0"/>
        <v>0</v>
      </c>
      <c r="F16" s="106" t="s">
        <v>155</v>
      </c>
    </row>
    <row r="17" spans="2:6" x14ac:dyDescent="0.25">
      <c r="B17" s="229"/>
      <c r="C17" s="227"/>
      <c r="D17" s="228"/>
      <c r="E17" s="147">
        <f t="shared" si="0"/>
        <v>0</v>
      </c>
      <c r="F17" s="106" t="s">
        <v>155</v>
      </c>
    </row>
    <row r="18" spans="2:6" x14ac:dyDescent="0.25">
      <c r="B18" s="229"/>
      <c r="C18" s="227"/>
      <c r="D18" s="228"/>
      <c r="E18" s="147">
        <f t="shared" si="0"/>
        <v>0</v>
      </c>
      <c r="F18" s="106" t="s">
        <v>155</v>
      </c>
    </row>
    <row r="19" spans="2:6" x14ac:dyDescent="0.25">
      <c r="B19" s="229"/>
      <c r="C19" s="227"/>
      <c r="D19" s="228"/>
      <c r="E19" s="147">
        <f t="shared" si="0"/>
        <v>0</v>
      </c>
      <c r="F19" s="106" t="s">
        <v>155</v>
      </c>
    </row>
    <row r="20" spans="2:6" x14ac:dyDescent="0.25">
      <c r="B20" s="229"/>
      <c r="C20" s="227"/>
      <c r="D20" s="228"/>
      <c r="E20" s="147">
        <f t="shared" si="0"/>
        <v>0</v>
      </c>
      <c r="F20" s="106" t="s">
        <v>155</v>
      </c>
    </row>
    <row r="21" spans="2:6" x14ac:dyDescent="0.25">
      <c r="B21" s="229"/>
      <c r="C21" s="227"/>
      <c r="D21" s="228"/>
      <c r="E21" s="147">
        <f t="shared" si="0"/>
        <v>0</v>
      </c>
      <c r="F21" s="106" t="s">
        <v>155</v>
      </c>
    </row>
    <row r="22" spans="2:6" x14ac:dyDescent="0.25">
      <c r="B22" s="229"/>
      <c r="C22" s="227"/>
      <c r="D22" s="228"/>
      <c r="E22" s="147">
        <f t="shared" si="0"/>
        <v>0</v>
      </c>
      <c r="F22" s="106" t="s">
        <v>155</v>
      </c>
    </row>
    <row r="23" spans="2:6" x14ac:dyDescent="0.25">
      <c r="B23" s="229"/>
      <c r="C23" s="227"/>
      <c r="D23" s="228"/>
      <c r="E23" s="147">
        <f t="shared" si="0"/>
        <v>0</v>
      </c>
      <c r="F23" s="106" t="s">
        <v>155</v>
      </c>
    </row>
    <row r="24" spans="2:6" x14ac:dyDescent="0.25">
      <c r="B24" s="229"/>
      <c r="C24" s="227"/>
      <c r="D24" s="228"/>
      <c r="E24" s="147">
        <f t="shared" si="0"/>
        <v>0</v>
      </c>
      <c r="F24" s="106" t="s">
        <v>155</v>
      </c>
    </row>
    <row r="25" spans="2:6" x14ac:dyDescent="0.25">
      <c r="B25" s="229"/>
      <c r="C25" s="227"/>
      <c r="D25" s="228"/>
      <c r="E25" s="147">
        <f t="shared" si="0"/>
        <v>0</v>
      </c>
      <c r="F25" s="106" t="s">
        <v>155</v>
      </c>
    </row>
    <row r="26" spans="2:6" x14ac:dyDescent="0.25">
      <c r="B26" s="229"/>
      <c r="C26" s="227"/>
      <c r="D26" s="228"/>
      <c r="E26" s="147">
        <f t="shared" si="0"/>
        <v>0</v>
      </c>
      <c r="F26" s="106" t="s">
        <v>155</v>
      </c>
    </row>
    <row r="27" spans="2:6" x14ac:dyDescent="0.25">
      <c r="B27" s="229"/>
      <c r="C27" s="227"/>
      <c r="D27" s="228"/>
      <c r="E27" s="147">
        <f t="shared" si="0"/>
        <v>0</v>
      </c>
      <c r="F27" s="106" t="s">
        <v>155</v>
      </c>
    </row>
    <row r="28" spans="2:6" x14ac:dyDescent="0.25">
      <c r="B28" s="229"/>
      <c r="C28" s="227"/>
      <c r="D28" s="228"/>
      <c r="E28" s="147">
        <f t="shared" si="0"/>
        <v>0</v>
      </c>
      <c r="F28" s="106" t="s">
        <v>155</v>
      </c>
    </row>
    <row r="29" spans="2:6" x14ac:dyDescent="0.25">
      <c r="B29" s="229"/>
      <c r="C29" s="227"/>
      <c r="D29" s="228"/>
      <c r="E29" s="147">
        <f t="shared" si="0"/>
        <v>0</v>
      </c>
      <c r="F29" s="106" t="s">
        <v>155</v>
      </c>
    </row>
    <row r="30" spans="2:6" x14ac:dyDescent="0.25">
      <c r="B30" s="229"/>
      <c r="C30" s="227"/>
      <c r="D30" s="228"/>
      <c r="E30" s="147">
        <f t="shared" si="0"/>
        <v>0</v>
      </c>
      <c r="F30" s="106" t="s">
        <v>155</v>
      </c>
    </row>
    <row r="31" spans="2:6" x14ac:dyDescent="0.25">
      <c r="B31" s="229"/>
      <c r="C31" s="227"/>
      <c r="D31" s="228"/>
      <c r="E31" s="147">
        <f t="shared" si="0"/>
        <v>0</v>
      </c>
      <c r="F31" s="106" t="s">
        <v>155</v>
      </c>
    </row>
    <row r="32" spans="2:6" x14ac:dyDescent="0.25">
      <c r="B32" s="229"/>
      <c r="C32" s="227"/>
      <c r="D32" s="228"/>
      <c r="E32" s="147">
        <f t="shared" si="0"/>
        <v>0</v>
      </c>
      <c r="F32" s="106" t="s">
        <v>155</v>
      </c>
    </row>
    <row r="33" spans="2:6" x14ac:dyDescent="0.25">
      <c r="B33" s="229"/>
      <c r="C33" s="227"/>
      <c r="D33" s="228"/>
      <c r="E33" s="147">
        <f t="shared" si="0"/>
        <v>0</v>
      </c>
      <c r="F33" s="106" t="s">
        <v>155</v>
      </c>
    </row>
    <row r="34" spans="2:6" x14ac:dyDescent="0.25">
      <c r="B34" s="229"/>
      <c r="C34" s="227"/>
      <c r="D34" s="228"/>
      <c r="E34" s="147">
        <f t="shared" si="0"/>
        <v>0</v>
      </c>
      <c r="F34" s="106" t="s">
        <v>155</v>
      </c>
    </row>
    <row r="35" spans="2:6" x14ac:dyDescent="0.25">
      <c r="B35" s="229"/>
      <c r="C35" s="227"/>
      <c r="D35" s="228"/>
      <c r="E35" s="147">
        <f t="shared" si="0"/>
        <v>0</v>
      </c>
      <c r="F35" s="106" t="s">
        <v>155</v>
      </c>
    </row>
    <row r="36" spans="2:6" x14ac:dyDescent="0.25">
      <c r="B36" s="229"/>
      <c r="C36" s="227"/>
      <c r="D36" s="228"/>
      <c r="E36" s="147">
        <f t="shared" si="0"/>
        <v>0</v>
      </c>
      <c r="F36" s="106" t="s">
        <v>155</v>
      </c>
    </row>
    <row r="37" spans="2:6" x14ac:dyDescent="0.25">
      <c r="B37" s="229"/>
      <c r="C37" s="227"/>
      <c r="D37" s="228"/>
      <c r="E37" s="147">
        <f t="shared" si="0"/>
        <v>0</v>
      </c>
      <c r="F37" s="106" t="s">
        <v>155</v>
      </c>
    </row>
    <row r="38" spans="2:6" x14ac:dyDescent="0.25">
      <c r="B38" s="229"/>
      <c r="C38" s="227"/>
      <c r="D38" s="228"/>
      <c r="E38" s="147">
        <f t="shared" si="0"/>
        <v>0</v>
      </c>
      <c r="F38" s="106" t="s">
        <v>155</v>
      </c>
    </row>
    <row r="39" spans="2:6" x14ac:dyDescent="0.25">
      <c r="B39" s="229"/>
      <c r="C39" s="227"/>
      <c r="D39" s="228"/>
      <c r="E39" s="147">
        <f t="shared" si="0"/>
        <v>0</v>
      </c>
      <c r="F39" s="106" t="s">
        <v>155</v>
      </c>
    </row>
    <row r="40" spans="2:6" x14ac:dyDescent="0.25">
      <c r="B40" s="229"/>
      <c r="C40" s="227"/>
      <c r="D40" s="228"/>
      <c r="E40" s="147">
        <f t="shared" si="0"/>
        <v>0</v>
      </c>
      <c r="F40" s="106" t="s">
        <v>155</v>
      </c>
    </row>
    <row r="41" spans="2:6" x14ac:dyDescent="0.25">
      <c r="B41" s="229"/>
      <c r="C41" s="227"/>
      <c r="D41" s="228"/>
      <c r="E41" s="147">
        <f t="shared" si="0"/>
        <v>0</v>
      </c>
      <c r="F41" s="106" t="s">
        <v>155</v>
      </c>
    </row>
    <row r="42" spans="2:6" x14ac:dyDescent="0.25">
      <c r="B42" s="229"/>
      <c r="C42" s="227"/>
      <c r="D42" s="228"/>
      <c r="E42" s="147">
        <f t="shared" si="0"/>
        <v>0</v>
      </c>
      <c r="F42" s="106" t="s">
        <v>155</v>
      </c>
    </row>
    <row r="43" spans="2:6" x14ac:dyDescent="0.25">
      <c r="B43" s="229"/>
      <c r="C43" s="227"/>
      <c r="D43" s="228"/>
      <c r="E43" s="147">
        <f t="shared" si="0"/>
        <v>0</v>
      </c>
      <c r="F43" s="106" t="s">
        <v>155</v>
      </c>
    </row>
    <row r="44" spans="2:6" x14ac:dyDescent="0.25">
      <c r="B44" s="229"/>
      <c r="C44" s="227"/>
      <c r="D44" s="228"/>
      <c r="E44" s="147">
        <f t="shared" si="0"/>
        <v>0</v>
      </c>
      <c r="F44" s="106" t="s">
        <v>155</v>
      </c>
    </row>
    <row r="45" spans="2:6" x14ac:dyDescent="0.25">
      <c r="B45" s="229"/>
      <c r="C45" s="227"/>
      <c r="D45" s="228"/>
      <c r="E45" s="147">
        <f t="shared" si="0"/>
        <v>0</v>
      </c>
      <c r="F45" s="106" t="s">
        <v>155</v>
      </c>
    </row>
    <row r="46" spans="2:6" x14ac:dyDescent="0.25">
      <c r="B46" s="229"/>
      <c r="C46" s="227"/>
      <c r="D46" s="228"/>
      <c r="E46" s="147">
        <f t="shared" si="0"/>
        <v>0</v>
      </c>
      <c r="F46" s="106" t="s">
        <v>155</v>
      </c>
    </row>
    <row r="47" spans="2:6" x14ac:dyDescent="0.25">
      <c r="B47" s="229"/>
      <c r="C47" s="227"/>
      <c r="D47" s="228"/>
      <c r="E47" s="147">
        <f t="shared" si="0"/>
        <v>0</v>
      </c>
      <c r="F47" s="106" t="s">
        <v>155</v>
      </c>
    </row>
    <row r="48" spans="2:6" x14ac:dyDescent="0.25">
      <c r="B48" s="229"/>
      <c r="C48" s="227"/>
      <c r="D48" s="228"/>
      <c r="E48" s="147">
        <f t="shared" si="0"/>
        <v>0</v>
      </c>
      <c r="F48" s="106" t="s">
        <v>155</v>
      </c>
    </row>
    <row r="49" spans="2:6" x14ac:dyDescent="0.25">
      <c r="B49" s="229"/>
      <c r="C49" s="227"/>
      <c r="D49" s="228"/>
      <c r="E49" s="147">
        <f t="shared" si="0"/>
        <v>0</v>
      </c>
      <c r="F49" s="106" t="s">
        <v>155</v>
      </c>
    </row>
    <row r="50" spans="2:6" x14ac:dyDescent="0.25">
      <c r="B50" s="229"/>
      <c r="C50" s="227"/>
      <c r="D50" s="228"/>
      <c r="E50" s="147">
        <f t="shared" si="0"/>
        <v>0</v>
      </c>
      <c r="F50" s="106" t="s">
        <v>155</v>
      </c>
    </row>
    <row r="51" spans="2:6" x14ac:dyDescent="0.25">
      <c r="B51" s="229"/>
      <c r="C51" s="227"/>
      <c r="D51" s="228"/>
      <c r="E51" s="147">
        <f t="shared" si="0"/>
        <v>0</v>
      </c>
      <c r="F51" s="106" t="s">
        <v>155</v>
      </c>
    </row>
    <row r="52" spans="2:6" hidden="1" x14ac:dyDescent="0.25">
      <c r="B52" s="171" t="str">
        <f>'Module Summary'!B71</f>
        <v>Subtotal - Core Modules</v>
      </c>
      <c r="C52" s="172">
        <f ca="1">SUM(C6:OFFSET(C52,-1,0))</f>
        <v>0</v>
      </c>
      <c r="D52" s="173" t="s">
        <v>165</v>
      </c>
      <c r="E52" s="174">
        <f ca="1">SUM(E6:OFFSET(E52,-1,0))</f>
        <v>0</v>
      </c>
      <c r="F52" s="175"/>
    </row>
    <row r="53" spans="2:6" hidden="1" x14ac:dyDescent="0.25">
      <c r="B53" s="322" t="str">
        <f>'Module Summary'!B72</f>
        <v>Expanded Modules</v>
      </c>
      <c r="C53" s="323"/>
      <c r="D53" s="323"/>
      <c r="E53" s="323"/>
      <c r="F53" s="340"/>
    </row>
    <row r="54" spans="2:6" hidden="1" x14ac:dyDescent="0.25">
      <c r="B54" s="176"/>
      <c r="C54" s="177"/>
      <c r="D54" s="178"/>
      <c r="E54" s="178">
        <f>IF(ISNUMBER(C54*D54),C54*D54,"N/A")</f>
        <v>0</v>
      </c>
      <c r="F54" s="179" t="s">
        <v>155</v>
      </c>
    </row>
    <row r="55" spans="2:6" hidden="1" x14ac:dyDescent="0.25">
      <c r="B55" s="180" t="str">
        <f>'Module Summary'!B74</f>
        <v>Subtotal - Expanded Modules</v>
      </c>
      <c r="C55" s="181">
        <f ca="1">SUM(C54:OFFSET(C55,-1,0))</f>
        <v>0</v>
      </c>
      <c r="D55" s="182" t="s">
        <v>165</v>
      </c>
      <c r="E55" s="182">
        <f ca="1">SUM(E54:OFFSET(E55,-1,0))</f>
        <v>0</v>
      </c>
      <c r="F55" s="183"/>
    </row>
    <row r="56" spans="2:6" s="166" customFormat="1" ht="15.75" thickBot="1" x14ac:dyDescent="0.3">
      <c r="B56" s="184" t="str">
        <f>'Module Summary'!B75</f>
        <v>Grand Total</v>
      </c>
      <c r="C56" s="185">
        <f ca="1">SUM(C52,C55)</f>
        <v>0</v>
      </c>
      <c r="D56" s="186" t="s">
        <v>165</v>
      </c>
      <c r="E56" s="186">
        <f ca="1">SUM(E52,E55)</f>
        <v>0</v>
      </c>
      <c r="F56" s="187"/>
    </row>
    <row r="57" spans="2:6" x14ac:dyDescent="0.25"/>
  </sheetData>
  <mergeCells count="4">
    <mergeCell ref="B2:F2"/>
    <mergeCell ref="C3:F3"/>
    <mergeCell ref="B5:F5"/>
    <mergeCell ref="B53:F53"/>
  </mergeCells>
  <conditionalFormatting sqref="F6:F51 B6:D51 F54 B54:D54">
    <cfRule type="expression" dxfId="1" priority="1">
      <formula>#REF!=#REF!</formula>
    </cfRule>
  </conditionalFormatting>
  <conditionalFormatting sqref="C3:F3">
    <cfRule type="expression" dxfId="0" priority="2">
      <formula>#REF!=#REF!</formula>
    </cfRule>
  </conditionalFormatting>
  <dataValidations count="1">
    <dataValidation type="decimal" operator="greaterThanOrEqual" allowBlank="1" showErrorMessage="1" errorTitle="Invalid Entry" error="Please enter numeric values only and type any text in the comments column." sqref="C6:D51 C54:D54">
      <formula1>0</formula1>
    </dataValidation>
  </dataValidations>
  <printOptions horizontalCentered="1"/>
  <pageMargins left="0.25" right="0.25"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showGridLines="0" workbookViewId="0">
      <pane xSplit="2" ySplit="4" topLeftCell="C5" activePane="bottomRight" state="frozen"/>
      <selection pane="topRight" activeCell="C1" sqref="C1"/>
      <selection pane="bottomLeft" activeCell="A5" sqref="A5"/>
      <selection pane="bottomRight" activeCell="B11" sqref="B11"/>
    </sheetView>
  </sheetViews>
  <sheetFormatPr defaultRowHeight="15" x14ac:dyDescent="0.25"/>
  <cols>
    <col min="1" max="1" width="2.42578125" customWidth="1"/>
    <col min="2" max="2" width="9.140625" style="23"/>
    <col min="3" max="3" width="68.7109375" customWidth="1"/>
    <col min="5" max="5" width="14.140625" bestFit="1" customWidth="1"/>
    <col min="6" max="6" width="14.140625" customWidth="1"/>
    <col min="8" max="8" width="59.42578125" customWidth="1"/>
  </cols>
  <sheetData>
    <row r="1" spans="2:8" ht="20.25" customHeight="1" x14ac:dyDescent="0.35">
      <c r="B1" s="22"/>
      <c r="C1" s="260" t="s">
        <v>156</v>
      </c>
      <c r="D1" s="260"/>
      <c r="E1" s="260"/>
      <c r="F1" s="260"/>
      <c r="G1" s="260"/>
      <c r="H1" s="260"/>
    </row>
    <row r="2" spans="2:8" ht="21" x14ac:dyDescent="0.35">
      <c r="C2" s="260" t="s">
        <v>147</v>
      </c>
      <c r="D2" s="260"/>
      <c r="E2" s="260"/>
      <c r="F2" s="260"/>
      <c r="G2" s="260"/>
      <c r="H2" s="260"/>
    </row>
    <row r="3" spans="2:8" ht="9" customHeight="1" x14ac:dyDescent="0.35">
      <c r="B3" s="22"/>
      <c r="C3" s="10"/>
      <c r="D3" s="10"/>
      <c r="E3" s="10"/>
      <c r="F3" s="10"/>
      <c r="G3" s="10"/>
      <c r="H3" s="10"/>
    </row>
    <row r="4" spans="2:8" ht="20.25" thickBot="1" x14ac:dyDescent="0.4">
      <c r="B4" s="3"/>
      <c r="C4" s="9"/>
      <c r="D4" s="11" t="s">
        <v>5</v>
      </c>
      <c r="E4" s="11" t="s">
        <v>6</v>
      </c>
      <c r="F4" s="11" t="s">
        <v>157</v>
      </c>
      <c r="G4" s="11" t="s">
        <v>7</v>
      </c>
      <c r="H4" s="11" t="s">
        <v>0</v>
      </c>
    </row>
    <row r="5" spans="2:8" ht="19.5" thickBot="1" x14ac:dyDescent="0.3">
      <c r="B5" s="12"/>
      <c r="C5" s="261" t="s">
        <v>8</v>
      </c>
      <c r="D5" s="262"/>
      <c r="E5" s="262"/>
      <c r="F5" s="262"/>
      <c r="G5" s="262"/>
      <c r="H5" s="263"/>
    </row>
    <row r="6" spans="2:8" ht="16.5" x14ac:dyDescent="0.3">
      <c r="B6" s="24">
        <v>1</v>
      </c>
      <c r="C6" s="1"/>
      <c r="D6" s="16"/>
      <c r="E6" s="8"/>
      <c r="F6" s="8"/>
      <c r="G6" s="17"/>
      <c r="H6" s="18"/>
    </row>
    <row r="7" spans="2:8" ht="16.5" x14ac:dyDescent="0.3">
      <c r="B7" s="24">
        <f>IF(B6&lt;&gt;0,B6+1,B5+1)</f>
        <v>2</v>
      </c>
      <c r="C7" s="1"/>
      <c r="D7" s="16"/>
      <c r="E7" s="8"/>
      <c r="F7" s="8"/>
      <c r="G7" s="17"/>
      <c r="H7" s="18"/>
    </row>
    <row r="8" spans="2:8" ht="16.5" x14ac:dyDescent="0.3">
      <c r="B8" s="24">
        <f t="shared" ref="B8:B42" si="0">IF(B7&lt;&gt;0,B7+1,B6+1)</f>
        <v>3</v>
      </c>
      <c r="C8" s="1"/>
      <c r="D8" s="16"/>
      <c r="E8" s="8"/>
      <c r="F8" s="8"/>
      <c r="G8" s="17"/>
      <c r="H8" s="18"/>
    </row>
    <row r="9" spans="2:8" ht="16.5" x14ac:dyDescent="0.3">
      <c r="B9" s="24">
        <f t="shared" si="0"/>
        <v>4</v>
      </c>
      <c r="C9" s="1"/>
      <c r="D9" s="16"/>
      <c r="E9" s="8"/>
      <c r="F9" s="8"/>
      <c r="G9" s="17"/>
      <c r="H9" s="18"/>
    </row>
    <row r="10" spans="2:8" ht="16.5" x14ac:dyDescent="0.3">
      <c r="B10" s="24">
        <f t="shared" si="0"/>
        <v>5</v>
      </c>
      <c r="C10" s="1"/>
      <c r="D10" s="16"/>
      <c r="E10" s="8"/>
      <c r="F10" s="8"/>
      <c r="G10" s="17"/>
      <c r="H10" s="18"/>
    </row>
    <row r="11" spans="2:8" ht="16.5" x14ac:dyDescent="0.3">
      <c r="B11" s="24">
        <f t="shared" si="0"/>
        <v>6</v>
      </c>
      <c r="C11" s="1"/>
      <c r="D11" s="16"/>
      <c r="E11" s="8"/>
      <c r="F11" s="8"/>
      <c r="G11" s="17"/>
      <c r="H11" s="18"/>
    </row>
    <row r="12" spans="2:8" ht="16.5" x14ac:dyDescent="0.3">
      <c r="B12" s="24">
        <f t="shared" si="0"/>
        <v>7</v>
      </c>
      <c r="C12" s="1"/>
      <c r="D12" s="16"/>
      <c r="E12" s="5"/>
      <c r="F12" s="5"/>
      <c r="G12" s="17"/>
      <c r="H12" s="18"/>
    </row>
    <row r="13" spans="2:8" ht="16.5" x14ac:dyDescent="0.3">
      <c r="B13" s="24">
        <f t="shared" si="0"/>
        <v>8</v>
      </c>
      <c r="C13" s="4"/>
      <c r="D13" s="16"/>
      <c r="E13" s="5"/>
      <c r="F13" s="5"/>
      <c r="G13" s="17"/>
      <c r="H13" s="18"/>
    </row>
    <row r="14" spans="2:8" ht="16.5" x14ac:dyDescent="0.3">
      <c r="B14" s="24">
        <f t="shared" si="0"/>
        <v>9</v>
      </c>
      <c r="C14" s="4"/>
      <c r="D14" s="16"/>
      <c r="E14" s="5"/>
      <c r="F14" s="5"/>
      <c r="G14" s="17"/>
      <c r="H14" s="18"/>
    </row>
    <row r="15" spans="2:8" ht="16.5" x14ac:dyDescent="0.3">
      <c r="B15" s="24">
        <f t="shared" si="0"/>
        <v>10</v>
      </c>
      <c r="C15" s="4"/>
      <c r="D15" s="16"/>
      <c r="E15" s="5"/>
      <c r="F15" s="5"/>
      <c r="G15" s="17"/>
      <c r="H15" s="18"/>
    </row>
    <row r="16" spans="2:8" ht="16.5" x14ac:dyDescent="0.3">
      <c r="B16" s="24">
        <f t="shared" si="0"/>
        <v>11</v>
      </c>
      <c r="C16" s="4"/>
      <c r="D16" s="16"/>
      <c r="E16" s="5"/>
      <c r="F16" s="5"/>
      <c r="G16" s="17"/>
      <c r="H16" s="18"/>
    </row>
    <row r="17" spans="2:8" ht="16.5" x14ac:dyDescent="0.3">
      <c r="B17" s="24">
        <f t="shared" si="0"/>
        <v>12</v>
      </c>
      <c r="C17" s="4"/>
      <c r="D17" s="16"/>
      <c r="E17" s="5"/>
      <c r="F17" s="5"/>
      <c r="G17" s="17"/>
      <c r="H17" s="18"/>
    </row>
    <row r="18" spans="2:8" ht="16.5" x14ac:dyDescent="0.3">
      <c r="B18" s="24">
        <f t="shared" si="0"/>
        <v>13</v>
      </c>
      <c r="C18" s="4"/>
      <c r="D18" s="16"/>
      <c r="E18" s="5"/>
      <c r="F18" s="5"/>
      <c r="G18" s="17"/>
      <c r="H18" s="18"/>
    </row>
    <row r="19" spans="2:8" ht="16.5" x14ac:dyDescent="0.3">
      <c r="B19" s="24">
        <f t="shared" si="0"/>
        <v>14</v>
      </c>
      <c r="C19" s="4"/>
      <c r="D19" s="16"/>
      <c r="E19" s="5"/>
      <c r="F19" s="5"/>
      <c r="G19" s="17"/>
      <c r="H19" s="18"/>
    </row>
    <row r="20" spans="2:8" ht="16.5" x14ac:dyDescent="0.3">
      <c r="B20" s="24">
        <f t="shared" si="0"/>
        <v>15</v>
      </c>
      <c r="C20" s="4"/>
      <c r="D20" s="16"/>
      <c r="E20" s="5"/>
      <c r="F20" s="5"/>
      <c r="G20" s="17"/>
      <c r="H20" s="18"/>
    </row>
    <row r="21" spans="2:8" ht="16.5" x14ac:dyDescent="0.3">
      <c r="B21" s="24">
        <f t="shared" si="0"/>
        <v>16</v>
      </c>
      <c r="C21" s="4"/>
      <c r="D21" s="16"/>
      <c r="E21" s="5"/>
      <c r="F21" s="5"/>
      <c r="G21" s="17"/>
      <c r="H21" s="18"/>
    </row>
    <row r="22" spans="2:8" ht="16.5" x14ac:dyDescent="0.3">
      <c r="B22" s="24">
        <f t="shared" si="0"/>
        <v>17</v>
      </c>
      <c r="C22" s="4"/>
      <c r="D22" s="16"/>
      <c r="E22" s="5"/>
      <c r="F22" s="5"/>
      <c r="G22" s="17"/>
      <c r="H22" s="18"/>
    </row>
    <row r="23" spans="2:8" ht="16.5" x14ac:dyDescent="0.3">
      <c r="B23" s="24">
        <f t="shared" si="0"/>
        <v>18</v>
      </c>
      <c r="C23" s="4"/>
      <c r="D23" s="16"/>
      <c r="E23" s="5"/>
      <c r="F23" s="5"/>
      <c r="G23" s="17"/>
      <c r="H23" s="18"/>
    </row>
    <row r="24" spans="2:8" ht="16.5" x14ac:dyDescent="0.3">
      <c r="B24" s="24">
        <f t="shared" si="0"/>
        <v>19</v>
      </c>
      <c r="C24" s="4"/>
      <c r="D24" s="16"/>
      <c r="E24" s="5"/>
      <c r="F24" s="5"/>
      <c r="G24" s="17"/>
      <c r="H24" s="18"/>
    </row>
    <row r="25" spans="2:8" ht="16.5" x14ac:dyDescent="0.3">
      <c r="B25" s="24">
        <f t="shared" si="0"/>
        <v>20</v>
      </c>
      <c r="C25" s="4"/>
      <c r="D25" s="16"/>
      <c r="E25" s="5"/>
      <c r="F25" s="5"/>
      <c r="G25" s="17"/>
      <c r="H25" s="18"/>
    </row>
    <row r="26" spans="2:8" ht="16.5" x14ac:dyDescent="0.3">
      <c r="B26" s="24">
        <f t="shared" si="0"/>
        <v>21</v>
      </c>
      <c r="C26" s="4"/>
      <c r="D26" s="16"/>
      <c r="E26" s="5"/>
      <c r="F26" s="5"/>
      <c r="G26" s="17"/>
      <c r="H26" s="18"/>
    </row>
    <row r="27" spans="2:8" ht="16.5" x14ac:dyDescent="0.3">
      <c r="B27" s="24">
        <f t="shared" si="0"/>
        <v>22</v>
      </c>
      <c r="C27" s="4"/>
      <c r="D27" s="16"/>
      <c r="E27" s="5"/>
      <c r="F27" s="5"/>
      <c r="G27" s="17"/>
      <c r="H27" s="18"/>
    </row>
    <row r="28" spans="2:8" ht="16.5" x14ac:dyDescent="0.3">
      <c r="B28" s="24">
        <f t="shared" si="0"/>
        <v>23</v>
      </c>
      <c r="C28" s="4"/>
      <c r="D28" s="16"/>
      <c r="E28" s="5"/>
      <c r="F28" s="5"/>
      <c r="G28" s="17"/>
      <c r="H28" s="18"/>
    </row>
    <row r="29" spans="2:8" ht="16.5" x14ac:dyDescent="0.3">
      <c r="B29" s="24">
        <f t="shared" si="0"/>
        <v>24</v>
      </c>
      <c r="C29" s="4"/>
      <c r="D29" s="16"/>
      <c r="E29" s="5"/>
      <c r="F29" s="5"/>
      <c r="G29" s="17"/>
      <c r="H29" s="18"/>
    </row>
    <row r="30" spans="2:8" ht="16.5" x14ac:dyDescent="0.3">
      <c r="B30" s="24">
        <f t="shared" si="0"/>
        <v>25</v>
      </c>
      <c r="C30" s="4"/>
      <c r="D30" s="16"/>
      <c r="E30" s="5"/>
      <c r="F30" s="5"/>
      <c r="G30" s="17"/>
      <c r="H30" s="18"/>
    </row>
    <row r="31" spans="2:8" ht="16.5" x14ac:dyDescent="0.3">
      <c r="B31" s="24">
        <f t="shared" si="0"/>
        <v>26</v>
      </c>
      <c r="C31" s="1"/>
      <c r="D31" s="16"/>
      <c r="E31" s="5"/>
      <c r="F31" s="5"/>
      <c r="G31" s="17"/>
      <c r="H31" s="18"/>
    </row>
    <row r="32" spans="2:8" ht="16.5" x14ac:dyDescent="0.3">
      <c r="B32" s="24">
        <f t="shared" si="0"/>
        <v>27</v>
      </c>
      <c r="C32" s="1"/>
      <c r="D32" s="16"/>
      <c r="E32" s="5"/>
      <c r="F32" s="5"/>
      <c r="G32" s="17"/>
      <c r="H32" s="18"/>
    </row>
    <row r="33" spans="2:8" ht="16.5" x14ac:dyDescent="0.3">
      <c r="B33" s="24">
        <f t="shared" si="0"/>
        <v>28</v>
      </c>
      <c r="C33" s="1"/>
      <c r="D33" s="16"/>
      <c r="E33" s="5"/>
      <c r="F33" s="5"/>
      <c r="G33" s="17"/>
      <c r="H33" s="18"/>
    </row>
    <row r="34" spans="2:8" ht="16.5" x14ac:dyDescent="0.3">
      <c r="B34" s="24">
        <f t="shared" si="0"/>
        <v>29</v>
      </c>
      <c r="C34" s="1"/>
      <c r="D34" s="16"/>
      <c r="E34" s="5"/>
      <c r="F34" s="5"/>
      <c r="G34" s="17"/>
      <c r="H34" s="18"/>
    </row>
    <row r="35" spans="2:8" ht="16.5" x14ac:dyDescent="0.3">
      <c r="B35" s="24">
        <f t="shared" si="0"/>
        <v>30</v>
      </c>
      <c r="C35" s="1"/>
      <c r="D35" s="16"/>
      <c r="E35" s="5"/>
      <c r="F35" s="5"/>
      <c r="G35" s="17"/>
      <c r="H35" s="18"/>
    </row>
    <row r="36" spans="2:8" ht="16.5" x14ac:dyDescent="0.3">
      <c r="B36" s="24">
        <f t="shared" si="0"/>
        <v>31</v>
      </c>
      <c r="C36" s="1"/>
      <c r="D36" s="16"/>
      <c r="E36" s="5"/>
      <c r="F36" s="5"/>
      <c r="G36" s="17"/>
      <c r="H36" s="18"/>
    </row>
    <row r="37" spans="2:8" ht="16.5" x14ac:dyDescent="0.3">
      <c r="B37" s="24">
        <f t="shared" si="0"/>
        <v>32</v>
      </c>
      <c r="C37" s="1"/>
      <c r="D37" s="16"/>
      <c r="E37" s="5"/>
      <c r="F37" s="5"/>
      <c r="G37" s="17"/>
      <c r="H37" s="18"/>
    </row>
    <row r="38" spans="2:8" ht="16.5" x14ac:dyDescent="0.3">
      <c r="B38" s="24">
        <f t="shared" si="0"/>
        <v>33</v>
      </c>
      <c r="C38" s="1"/>
      <c r="D38" s="16"/>
      <c r="E38" s="5"/>
      <c r="F38" s="5"/>
      <c r="G38" s="17"/>
      <c r="H38" s="18"/>
    </row>
    <row r="39" spans="2:8" ht="16.5" x14ac:dyDescent="0.3">
      <c r="B39" s="24">
        <f t="shared" si="0"/>
        <v>34</v>
      </c>
      <c r="C39" s="1"/>
      <c r="D39" s="16"/>
      <c r="E39" s="5"/>
      <c r="F39" s="5"/>
      <c r="G39" s="17"/>
      <c r="H39" s="18"/>
    </row>
    <row r="40" spans="2:8" ht="16.5" x14ac:dyDescent="0.3">
      <c r="B40" s="24">
        <f t="shared" si="0"/>
        <v>35</v>
      </c>
      <c r="C40" s="1"/>
      <c r="D40" s="16"/>
      <c r="E40" s="5"/>
      <c r="F40" s="5"/>
      <c r="G40" s="17"/>
      <c r="H40" s="18"/>
    </row>
    <row r="41" spans="2:8" ht="16.5" x14ac:dyDescent="0.3">
      <c r="B41" s="24">
        <f t="shared" si="0"/>
        <v>36</v>
      </c>
      <c r="C41" s="1"/>
      <c r="D41" s="16"/>
      <c r="E41" s="5"/>
      <c r="F41" s="5"/>
      <c r="G41" s="17"/>
      <c r="H41" s="18"/>
    </row>
    <row r="42" spans="2:8" ht="17.25" thickBot="1" x14ac:dyDescent="0.35">
      <c r="B42" s="24">
        <f t="shared" si="0"/>
        <v>37</v>
      </c>
      <c r="C42" s="2"/>
      <c r="D42" s="19"/>
      <c r="E42" s="7"/>
      <c r="F42" s="7"/>
      <c r="G42" s="20"/>
      <c r="H42" s="21"/>
    </row>
  </sheetData>
  <mergeCells count="3">
    <mergeCell ref="C1:H1"/>
    <mergeCell ref="C2:H2"/>
    <mergeCell ref="C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2"/>
  <sheetViews>
    <sheetView showGridLines="0" workbookViewId="0">
      <pane xSplit="2" ySplit="4" topLeftCell="C137" activePane="bottomRight" state="frozen"/>
      <selection pane="topRight" activeCell="C1" sqref="C1"/>
      <selection pane="bottomLeft" activeCell="A5" sqref="A5"/>
      <selection pane="bottomRight" activeCell="A144" sqref="A144"/>
    </sheetView>
  </sheetViews>
  <sheetFormatPr defaultRowHeight="15" x14ac:dyDescent="0.25"/>
  <cols>
    <col min="1" max="1" width="2.42578125" customWidth="1"/>
    <col min="2" max="2" width="9.140625" style="23"/>
    <col min="3" max="3" width="68.7109375" customWidth="1"/>
    <col min="5" max="5" width="14.140625" bestFit="1" customWidth="1"/>
    <col min="6" max="6" width="14.140625" customWidth="1"/>
    <col min="8" max="8" width="59.42578125" customWidth="1"/>
  </cols>
  <sheetData>
    <row r="1" spans="2:8" ht="20.25" customHeight="1" x14ac:dyDescent="0.35">
      <c r="B1" s="22"/>
      <c r="C1" s="260" t="s">
        <v>156</v>
      </c>
      <c r="D1" s="260"/>
      <c r="E1" s="260"/>
      <c r="F1" s="260"/>
      <c r="G1" s="260"/>
      <c r="H1" s="260"/>
    </row>
    <row r="2" spans="2:8" ht="21" x14ac:dyDescent="0.35">
      <c r="C2" s="260" t="s">
        <v>154</v>
      </c>
      <c r="D2" s="260"/>
      <c r="E2" s="260"/>
      <c r="F2" s="260"/>
      <c r="G2" s="260"/>
      <c r="H2" s="260"/>
    </row>
    <row r="3" spans="2:8" ht="9" customHeight="1" x14ac:dyDescent="0.35">
      <c r="B3" s="22"/>
      <c r="C3" s="10"/>
      <c r="D3" s="10"/>
      <c r="E3" s="10"/>
      <c r="F3" s="10"/>
      <c r="G3" s="10"/>
      <c r="H3" s="10"/>
    </row>
    <row r="4" spans="2:8" ht="20.25" thickBot="1" x14ac:dyDescent="0.4">
      <c r="B4" s="3"/>
      <c r="C4" s="25" t="s">
        <v>158</v>
      </c>
      <c r="D4" s="11" t="s">
        <v>5</v>
      </c>
      <c r="E4" s="11" t="s">
        <v>6</v>
      </c>
      <c r="F4" s="11" t="s">
        <v>157</v>
      </c>
      <c r="G4" s="11" t="s">
        <v>7</v>
      </c>
      <c r="H4" s="11" t="s">
        <v>0</v>
      </c>
    </row>
    <row r="5" spans="2:8" ht="19.5" thickBot="1" x14ac:dyDescent="0.3">
      <c r="B5" s="12"/>
      <c r="C5" s="261" t="s">
        <v>159</v>
      </c>
      <c r="D5" s="262"/>
      <c r="E5" s="262"/>
      <c r="F5" s="262"/>
      <c r="G5" s="262"/>
      <c r="H5" s="263"/>
    </row>
    <row r="6" spans="2:8" ht="33" x14ac:dyDescent="0.3">
      <c r="B6" s="24">
        <v>1</v>
      </c>
      <c r="C6" s="1" t="s">
        <v>19</v>
      </c>
      <c r="D6" s="16" t="s">
        <v>2</v>
      </c>
      <c r="E6" s="8"/>
      <c r="F6" s="8"/>
      <c r="G6" s="17"/>
      <c r="H6" s="18"/>
    </row>
    <row r="7" spans="2:8" ht="33" x14ac:dyDescent="0.3">
      <c r="B7" s="24">
        <f>IF(B6&lt;&gt;0,B6+1,B5+1)</f>
        <v>2</v>
      </c>
      <c r="C7" s="1" t="s">
        <v>20</v>
      </c>
      <c r="D7" s="16" t="s">
        <v>3</v>
      </c>
      <c r="E7" s="8"/>
      <c r="F7" s="8"/>
      <c r="G7" s="17"/>
      <c r="H7" s="18"/>
    </row>
    <row r="8" spans="2:8" ht="33" x14ac:dyDescent="0.3">
      <c r="B8" s="24">
        <f t="shared" ref="B8:B71" si="0">IF(B7&lt;&gt;0,B7+1,B6+1)</f>
        <v>3</v>
      </c>
      <c r="C8" s="1" t="s">
        <v>21</v>
      </c>
      <c r="D8" s="16" t="s">
        <v>2</v>
      </c>
      <c r="E8" s="8"/>
      <c r="F8" s="8"/>
      <c r="G8" s="17"/>
      <c r="H8" s="18"/>
    </row>
    <row r="9" spans="2:8" ht="16.5" x14ac:dyDescent="0.3">
      <c r="B9" s="24">
        <f t="shared" si="0"/>
        <v>4</v>
      </c>
      <c r="C9" s="1" t="s">
        <v>160</v>
      </c>
      <c r="D9" s="16" t="s">
        <v>4</v>
      </c>
      <c r="E9" s="8"/>
      <c r="F9" s="8"/>
      <c r="G9" s="17"/>
      <c r="H9" s="18"/>
    </row>
    <row r="10" spans="2:8" ht="33" x14ac:dyDescent="0.3">
      <c r="B10" s="24">
        <f t="shared" si="0"/>
        <v>5</v>
      </c>
      <c r="C10" s="1" t="s">
        <v>22</v>
      </c>
      <c r="D10" s="16" t="s">
        <v>4</v>
      </c>
      <c r="E10" s="8"/>
      <c r="F10" s="8"/>
      <c r="G10" s="17"/>
      <c r="H10" s="18"/>
    </row>
    <row r="11" spans="2:8" ht="33.75" thickBot="1" x14ac:dyDescent="0.35">
      <c r="B11" s="24">
        <f t="shared" si="0"/>
        <v>6</v>
      </c>
      <c r="C11" s="1" t="s">
        <v>23</v>
      </c>
      <c r="D11" s="16" t="s">
        <v>4</v>
      </c>
      <c r="E11" s="8"/>
      <c r="F11" s="8"/>
      <c r="G11" s="17"/>
      <c r="H11" s="18"/>
    </row>
    <row r="12" spans="2:8" ht="19.5" thickBot="1" x14ac:dyDescent="0.3">
      <c r="B12" s="24"/>
      <c r="C12" s="261" t="s">
        <v>24</v>
      </c>
      <c r="D12" s="262"/>
      <c r="E12" s="262"/>
      <c r="F12" s="262"/>
      <c r="G12" s="262"/>
      <c r="H12" s="263"/>
    </row>
    <row r="13" spans="2:8" ht="49.5" x14ac:dyDescent="0.3">
      <c r="B13" s="24">
        <f t="shared" si="0"/>
        <v>7</v>
      </c>
      <c r="C13" s="1" t="s">
        <v>25</v>
      </c>
      <c r="D13" s="16" t="s">
        <v>2</v>
      </c>
      <c r="E13" s="8"/>
      <c r="F13" s="8"/>
      <c r="G13" s="17"/>
      <c r="H13" s="18"/>
    </row>
    <row r="14" spans="2:8" ht="16.5" x14ac:dyDescent="0.3">
      <c r="B14" s="24">
        <f t="shared" si="0"/>
        <v>8</v>
      </c>
      <c r="C14" s="1" t="s">
        <v>26</v>
      </c>
      <c r="D14" s="16" t="s">
        <v>2</v>
      </c>
      <c r="E14" s="8"/>
      <c r="F14" s="8"/>
      <c r="G14" s="17"/>
      <c r="H14" s="18"/>
    </row>
    <row r="15" spans="2:8" ht="33" x14ac:dyDescent="0.3">
      <c r="B15" s="24">
        <f t="shared" si="0"/>
        <v>9</v>
      </c>
      <c r="C15" s="1" t="s">
        <v>27</v>
      </c>
      <c r="D15" s="16" t="s">
        <v>2</v>
      </c>
      <c r="E15" s="8"/>
      <c r="F15" s="8"/>
      <c r="G15" s="17"/>
      <c r="H15" s="18"/>
    </row>
    <row r="16" spans="2:8" ht="33" x14ac:dyDescent="0.3">
      <c r="B16" s="24">
        <f t="shared" si="0"/>
        <v>10</v>
      </c>
      <c r="C16" s="1" t="s">
        <v>28</v>
      </c>
      <c r="D16" s="16" t="s">
        <v>3</v>
      </c>
      <c r="E16" s="8"/>
      <c r="F16" s="8"/>
      <c r="G16" s="17"/>
      <c r="H16" s="18"/>
    </row>
    <row r="17" spans="2:8" ht="33" x14ac:dyDescent="0.3">
      <c r="B17" s="24">
        <f t="shared" si="0"/>
        <v>11</v>
      </c>
      <c r="C17" s="1" t="s">
        <v>161</v>
      </c>
      <c r="D17" s="16" t="s">
        <v>3</v>
      </c>
      <c r="E17" s="8"/>
      <c r="F17" s="8"/>
      <c r="G17" s="17"/>
      <c r="H17" s="18"/>
    </row>
    <row r="18" spans="2:8" ht="33" x14ac:dyDescent="0.3">
      <c r="B18" s="24">
        <f t="shared" si="0"/>
        <v>12</v>
      </c>
      <c r="C18" s="1" t="s">
        <v>29</v>
      </c>
      <c r="D18" s="16" t="s">
        <v>2</v>
      </c>
      <c r="E18" s="8"/>
      <c r="F18" s="8"/>
      <c r="G18" s="17"/>
      <c r="H18" s="18"/>
    </row>
    <row r="19" spans="2:8" ht="33" x14ac:dyDescent="0.3">
      <c r="B19" s="24">
        <f t="shared" si="0"/>
        <v>13</v>
      </c>
      <c r="C19" s="1" t="s">
        <v>30</v>
      </c>
      <c r="D19" s="16" t="s">
        <v>3</v>
      </c>
      <c r="E19" s="8"/>
      <c r="F19" s="8"/>
      <c r="G19" s="17"/>
      <c r="H19" s="18"/>
    </row>
    <row r="20" spans="2:8" ht="33" x14ac:dyDescent="0.3">
      <c r="B20" s="24">
        <f t="shared" si="0"/>
        <v>14</v>
      </c>
      <c r="C20" s="1" t="s">
        <v>31</v>
      </c>
      <c r="D20" s="16" t="s">
        <v>3</v>
      </c>
      <c r="E20" s="8"/>
      <c r="F20" s="8"/>
      <c r="G20" s="17"/>
      <c r="H20" s="18"/>
    </row>
    <row r="21" spans="2:8" ht="49.5" x14ac:dyDescent="0.3">
      <c r="B21" s="24">
        <f t="shared" si="0"/>
        <v>15</v>
      </c>
      <c r="C21" s="1" t="s">
        <v>32</v>
      </c>
      <c r="D21" s="16" t="s">
        <v>3</v>
      </c>
      <c r="E21" s="8"/>
      <c r="F21" s="8"/>
      <c r="G21" s="17"/>
      <c r="H21" s="18"/>
    </row>
    <row r="22" spans="2:8" ht="33" x14ac:dyDescent="0.3">
      <c r="B22" s="24">
        <f t="shared" si="0"/>
        <v>16</v>
      </c>
      <c r="C22" s="1" t="s">
        <v>33</v>
      </c>
      <c r="D22" s="16" t="s">
        <v>3</v>
      </c>
      <c r="E22" s="8"/>
      <c r="F22" s="8"/>
      <c r="G22" s="17"/>
      <c r="H22" s="18"/>
    </row>
    <row r="23" spans="2:8" ht="33" x14ac:dyDescent="0.3">
      <c r="B23" s="24">
        <f t="shared" si="0"/>
        <v>17</v>
      </c>
      <c r="C23" s="1" t="s">
        <v>34</v>
      </c>
      <c r="D23" s="16" t="s">
        <v>3</v>
      </c>
      <c r="E23" s="8"/>
      <c r="F23" s="8"/>
      <c r="G23" s="17"/>
      <c r="H23" s="18"/>
    </row>
    <row r="24" spans="2:8" ht="33" x14ac:dyDescent="0.3">
      <c r="B24" s="24">
        <f t="shared" si="0"/>
        <v>18</v>
      </c>
      <c r="C24" s="1" t="s">
        <v>35</v>
      </c>
      <c r="D24" s="16" t="s">
        <v>3</v>
      </c>
      <c r="E24" s="8"/>
      <c r="F24" s="8"/>
      <c r="G24" s="17"/>
      <c r="H24" s="18"/>
    </row>
    <row r="25" spans="2:8" ht="33" x14ac:dyDescent="0.3">
      <c r="B25" s="24">
        <f t="shared" si="0"/>
        <v>19</v>
      </c>
      <c r="C25" s="1" t="s">
        <v>36</v>
      </c>
      <c r="D25" s="16" t="s">
        <v>3</v>
      </c>
      <c r="E25" s="8"/>
      <c r="F25" s="8"/>
      <c r="G25" s="17"/>
      <c r="H25" s="18"/>
    </row>
    <row r="26" spans="2:8" ht="33" x14ac:dyDescent="0.3">
      <c r="B26" s="24">
        <f t="shared" si="0"/>
        <v>20</v>
      </c>
      <c r="C26" s="1" t="s">
        <v>37</v>
      </c>
      <c r="D26" s="16" t="s">
        <v>3</v>
      </c>
      <c r="E26" s="8"/>
      <c r="F26" s="8"/>
      <c r="G26" s="17"/>
      <c r="H26" s="18"/>
    </row>
    <row r="27" spans="2:8" ht="33" x14ac:dyDescent="0.3">
      <c r="B27" s="24">
        <f t="shared" si="0"/>
        <v>21</v>
      </c>
      <c r="C27" s="1" t="s">
        <v>38</v>
      </c>
      <c r="D27" s="16" t="s">
        <v>3</v>
      </c>
      <c r="E27" s="8"/>
      <c r="F27" s="8"/>
      <c r="G27" s="17"/>
      <c r="H27" s="18"/>
    </row>
    <row r="28" spans="2:8" ht="16.5" x14ac:dyDescent="0.3">
      <c r="B28" s="24">
        <f t="shared" si="0"/>
        <v>22</v>
      </c>
      <c r="C28" s="1" t="s">
        <v>39</v>
      </c>
      <c r="D28" s="16" t="s">
        <v>3</v>
      </c>
      <c r="E28" s="8"/>
      <c r="F28" s="8"/>
      <c r="G28" s="17"/>
      <c r="H28" s="18"/>
    </row>
    <row r="29" spans="2:8" ht="49.5" x14ac:dyDescent="0.3">
      <c r="B29" s="24">
        <f t="shared" si="0"/>
        <v>23</v>
      </c>
      <c r="C29" s="1" t="s">
        <v>40</v>
      </c>
      <c r="D29" s="16" t="s">
        <v>3</v>
      </c>
      <c r="E29" s="8"/>
      <c r="F29" s="8"/>
      <c r="G29" s="17"/>
      <c r="H29" s="18"/>
    </row>
    <row r="30" spans="2:8" ht="16.5" x14ac:dyDescent="0.3">
      <c r="B30" s="24">
        <f t="shared" si="0"/>
        <v>24</v>
      </c>
      <c r="C30" s="1" t="s">
        <v>41</v>
      </c>
      <c r="D30" s="16" t="s">
        <v>3</v>
      </c>
      <c r="E30" s="8"/>
      <c r="F30" s="8"/>
      <c r="G30" s="17"/>
      <c r="H30" s="18"/>
    </row>
    <row r="31" spans="2:8" ht="33" x14ac:dyDescent="0.3">
      <c r="B31" s="24">
        <f t="shared" si="0"/>
        <v>25</v>
      </c>
      <c r="C31" s="1" t="s">
        <v>42</v>
      </c>
      <c r="D31" s="16" t="s">
        <v>3</v>
      </c>
      <c r="E31" s="8"/>
      <c r="F31" s="8"/>
      <c r="G31" s="17"/>
      <c r="H31" s="18"/>
    </row>
    <row r="32" spans="2:8" ht="16.5" x14ac:dyDescent="0.3">
      <c r="B32" s="24">
        <f t="shared" si="0"/>
        <v>26</v>
      </c>
      <c r="C32" s="1" t="s">
        <v>43</v>
      </c>
      <c r="D32" s="16" t="s">
        <v>4</v>
      </c>
      <c r="E32" s="8"/>
      <c r="F32" s="8"/>
      <c r="G32" s="17"/>
      <c r="H32" s="18"/>
    </row>
    <row r="33" spans="2:8" ht="33" x14ac:dyDescent="0.3">
      <c r="B33" s="24">
        <f t="shared" si="0"/>
        <v>27</v>
      </c>
      <c r="C33" s="1" t="s">
        <v>44</v>
      </c>
      <c r="D33" s="16" t="s">
        <v>3</v>
      </c>
      <c r="E33" s="8"/>
      <c r="F33" s="8"/>
      <c r="G33" s="17"/>
      <c r="H33" s="18"/>
    </row>
    <row r="34" spans="2:8" ht="49.5" x14ac:dyDescent="0.3">
      <c r="B34" s="24">
        <f t="shared" si="0"/>
        <v>28</v>
      </c>
      <c r="C34" s="1" t="s">
        <v>45</v>
      </c>
      <c r="D34" s="16" t="s">
        <v>3</v>
      </c>
      <c r="E34" s="8"/>
      <c r="F34" s="8"/>
      <c r="G34" s="17"/>
      <c r="H34" s="18"/>
    </row>
    <row r="35" spans="2:8" ht="16.5" x14ac:dyDescent="0.3">
      <c r="B35" s="24">
        <f t="shared" si="0"/>
        <v>29</v>
      </c>
      <c r="C35" s="1" t="s">
        <v>46</v>
      </c>
      <c r="D35" s="16" t="s">
        <v>3</v>
      </c>
      <c r="E35" s="8"/>
      <c r="F35" s="8"/>
      <c r="G35" s="17"/>
      <c r="H35" s="18"/>
    </row>
    <row r="36" spans="2:8" ht="33" x14ac:dyDescent="0.3">
      <c r="B36" s="24">
        <f t="shared" si="0"/>
        <v>30</v>
      </c>
      <c r="C36" s="1" t="s">
        <v>47</v>
      </c>
      <c r="D36" s="16" t="s">
        <v>3</v>
      </c>
      <c r="E36" s="8"/>
      <c r="F36" s="8"/>
      <c r="G36" s="17"/>
      <c r="H36" s="18"/>
    </row>
    <row r="37" spans="2:8" ht="16.5" x14ac:dyDescent="0.3">
      <c r="B37" s="24">
        <f t="shared" si="0"/>
        <v>31</v>
      </c>
      <c r="C37" s="1" t="s">
        <v>48</v>
      </c>
      <c r="D37" s="16" t="s">
        <v>3</v>
      </c>
      <c r="E37" s="8"/>
      <c r="F37" s="8"/>
      <c r="G37" s="17"/>
      <c r="H37" s="18"/>
    </row>
    <row r="38" spans="2:8" ht="33" x14ac:dyDescent="0.3">
      <c r="B38" s="24">
        <f t="shared" si="0"/>
        <v>32</v>
      </c>
      <c r="C38" s="1" t="s">
        <v>49</v>
      </c>
      <c r="D38" s="16" t="s">
        <v>3</v>
      </c>
      <c r="E38" s="8"/>
      <c r="F38" s="8"/>
      <c r="G38" s="17"/>
      <c r="H38" s="18"/>
    </row>
    <row r="39" spans="2:8" ht="33" x14ac:dyDescent="0.3">
      <c r="B39" s="24">
        <f t="shared" si="0"/>
        <v>33</v>
      </c>
      <c r="C39" s="1" t="s">
        <v>50</v>
      </c>
      <c r="D39" s="16" t="s">
        <v>3</v>
      </c>
      <c r="E39" s="8"/>
      <c r="F39" s="8"/>
      <c r="G39" s="17"/>
      <c r="H39" s="18"/>
    </row>
    <row r="40" spans="2:8" ht="33" x14ac:dyDescent="0.3">
      <c r="B40" s="24">
        <f t="shared" si="0"/>
        <v>34</v>
      </c>
      <c r="C40" s="1" t="s">
        <v>51</v>
      </c>
      <c r="D40" s="16" t="s">
        <v>3</v>
      </c>
      <c r="E40" s="8"/>
      <c r="F40" s="8"/>
      <c r="G40" s="17"/>
      <c r="H40" s="18"/>
    </row>
    <row r="41" spans="2:8" ht="66" x14ac:dyDescent="0.3">
      <c r="B41" s="24">
        <f t="shared" si="0"/>
        <v>35</v>
      </c>
      <c r="C41" s="1" t="s">
        <v>52</v>
      </c>
      <c r="D41" s="16" t="s">
        <v>3</v>
      </c>
      <c r="E41" s="8"/>
      <c r="F41" s="8"/>
      <c r="G41" s="17"/>
      <c r="H41" s="18"/>
    </row>
    <row r="42" spans="2:8" ht="66" x14ac:dyDescent="0.3">
      <c r="B42" s="24">
        <f t="shared" si="0"/>
        <v>36</v>
      </c>
      <c r="C42" s="1" t="s">
        <v>53</v>
      </c>
      <c r="D42" s="16" t="s">
        <v>2</v>
      </c>
      <c r="E42" s="8"/>
      <c r="F42" s="8"/>
      <c r="G42" s="17"/>
      <c r="H42" s="18"/>
    </row>
    <row r="43" spans="2:8" ht="33" x14ac:dyDescent="0.3">
      <c r="B43" s="24">
        <f t="shared" si="0"/>
        <v>37</v>
      </c>
      <c r="C43" s="1" t="s">
        <v>54</v>
      </c>
      <c r="D43" s="16" t="s">
        <v>3</v>
      </c>
      <c r="E43" s="8"/>
      <c r="F43" s="8"/>
      <c r="G43" s="17"/>
      <c r="H43" s="18"/>
    </row>
    <row r="44" spans="2:8" ht="33" x14ac:dyDescent="0.3">
      <c r="B44" s="24">
        <f t="shared" si="0"/>
        <v>38</v>
      </c>
      <c r="C44" s="1" t="s">
        <v>55</v>
      </c>
      <c r="D44" s="16" t="s">
        <v>3</v>
      </c>
      <c r="E44" s="8"/>
      <c r="F44" s="8"/>
      <c r="G44" s="17"/>
      <c r="H44" s="18"/>
    </row>
    <row r="45" spans="2:8" ht="49.5" x14ac:dyDescent="0.3">
      <c r="B45" s="24">
        <f t="shared" si="0"/>
        <v>39</v>
      </c>
      <c r="C45" s="1" t="s">
        <v>56</v>
      </c>
      <c r="D45" s="16" t="s">
        <v>2</v>
      </c>
      <c r="E45" s="8"/>
      <c r="F45" s="8"/>
      <c r="G45" s="17"/>
      <c r="H45" s="18"/>
    </row>
    <row r="46" spans="2:8" ht="66" x14ac:dyDescent="0.3">
      <c r="B46" s="24">
        <f t="shared" si="0"/>
        <v>40</v>
      </c>
      <c r="C46" s="1" t="s">
        <v>57</v>
      </c>
      <c r="D46" s="16" t="s">
        <v>2</v>
      </c>
      <c r="E46" s="8"/>
      <c r="F46" s="8"/>
      <c r="G46" s="17"/>
      <c r="H46" s="18"/>
    </row>
    <row r="47" spans="2:8" ht="16.5" x14ac:dyDescent="0.3">
      <c r="B47" s="24">
        <f t="shared" si="0"/>
        <v>41</v>
      </c>
      <c r="C47" s="1" t="s">
        <v>58</v>
      </c>
      <c r="D47" s="16" t="s">
        <v>2</v>
      </c>
      <c r="E47" s="8"/>
      <c r="F47" s="8"/>
      <c r="G47" s="17"/>
      <c r="H47" s="18"/>
    </row>
    <row r="48" spans="2:8" ht="50.25" thickBot="1" x14ac:dyDescent="0.35">
      <c r="B48" s="24">
        <f t="shared" si="0"/>
        <v>42</v>
      </c>
      <c r="C48" s="1" t="s">
        <v>59</v>
      </c>
      <c r="D48" s="16" t="s">
        <v>2</v>
      </c>
      <c r="E48" s="8"/>
      <c r="F48" s="8"/>
      <c r="G48" s="17"/>
      <c r="H48" s="18"/>
    </row>
    <row r="49" spans="2:8" ht="19.5" thickBot="1" x14ac:dyDescent="0.3">
      <c r="B49" s="24"/>
      <c r="C49" s="261" t="s">
        <v>60</v>
      </c>
      <c r="D49" s="262"/>
      <c r="E49" s="262"/>
      <c r="F49" s="262"/>
      <c r="G49" s="262"/>
      <c r="H49" s="263"/>
    </row>
    <row r="50" spans="2:8" ht="33" x14ac:dyDescent="0.3">
      <c r="B50" s="24">
        <f t="shared" si="0"/>
        <v>43</v>
      </c>
      <c r="C50" s="1" t="s">
        <v>61</v>
      </c>
      <c r="D50" s="16" t="s">
        <v>3</v>
      </c>
      <c r="E50" s="8"/>
      <c r="F50" s="8"/>
      <c r="G50" s="17"/>
      <c r="H50" s="18"/>
    </row>
    <row r="51" spans="2:8" ht="33" x14ac:dyDescent="0.3">
      <c r="B51" s="24">
        <f t="shared" si="0"/>
        <v>44</v>
      </c>
      <c r="C51" s="1" t="s">
        <v>62</v>
      </c>
      <c r="D51" s="16" t="s">
        <v>3</v>
      </c>
      <c r="E51" s="8"/>
      <c r="F51" s="8"/>
      <c r="G51" s="17"/>
      <c r="H51" s="18"/>
    </row>
    <row r="52" spans="2:8" ht="33" x14ac:dyDescent="0.3">
      <c r="B52" s="24">
        <f t="shared" si="0"/>
        <v>45</v>
      </c>
      <c r="C52" s="1" t="s">
        <v>63</v>
      </c>
      <c r="D52" s="16" t="s">
        <v>3</v>
      </c>
      <c r="E52" s="8"/>
      <c r="F52" s="8"/>
      <c r="G52" s="17"/>
      <c r="H52" s="18"/>
    </row>
    <row r="53" spans="2:8" ht="33" x14ac:dyDescent="0.3">
      <c r="B53" s="24">
        <f t="shared" si="0"/>
        <v>46</v>
      </c>
      <c r="C53" s="1" t="s">
        <v>64</v>
      </c>
      <c r="D53" s="16" t="s">
        <v>3</v>
      </c>
      <c r="E53" s="8"/>
      <c r="F53" s="8"/>
      <c r="G53" s="17"/>
      <c r="H53" s="18"/>
    </row>
    <row r="54" spans="2:8" ht="49.5" x14ac:dyDescent="0.3">
      <c r="B54" s="24">
        <f t="shared" si="0"/>
        <v>47</v>
      </c>
      <c r="C54" s="1" t="s">
        <v>65</v>
      </c>
      <c r="D54" s="16" t="s">
        <v>3</v>
      </c>
      <c r="E54" s="8"/>
      <c r="F54" s="8"/>
      <c r="G54" s="17"/>
      <c r="H54" s="18"/>
    </row>
    <row r="55" spans="2:8" ht="16.5" x14ac:dyDescent="0.3">
      <c r="B55" s="24">
        <f t="shared" si="0"/>
        <v>48</v>
      </c>
      <c r="C55" s="1" t="s">
        <v>66</v>
      </c>
      <c r="D55" s="16" t="s">
        <v>3</v>
      </c>
      <c r="E55" s="8"/>
      <c r="F55" s="8"/>
      <c r="G55" s="17"/>
      <c r="H55" s="18"/>
    </row>
    <row r="56" spans="2:8" ht="33" x14ac:dyDescent="0.3">
      <c r="B56" s="24">
        <f t="shared" si="0"/>
        <v>49</v>
      </c>
      <c r="C56" s="1" t="s">
        <v>67</v>
      </c>
      <c r="D56" s="16" t="s">
        <v>3</v>
      </c>
      <c r="E56" s="8"/>
      <c r="F56" s="8"/>
      <c r="G56" s="17"/>
      <c r="H56" s="18"/>
    </row>
    <row r="57" spans="2:8" ht="16.5" x14ac:dyDescent="0.3">
      <c r="B57" s="24">
        <f t="shared" si="0"/>
        <v>50</v>
      </c>
      <c r="C57" s="1" t="s">
        <v>68</v>
      </c>
      <c r="D57" s="16" t="s">
        <v>3</v>
      </c>
      <c r="E57" s="8"/>
      <c r="F57" s="8"/>
      <c r="G57" s="17"/>
      <c r="H57" s="18"/>
    </row>
    <row r="58" spans="2:8" ht="66" x14ac:dyDescent="0.3">
      <c r="B58" s="24">
        <f t="shared" si="0"/>
        <v>51</v>
      </c>
      <c r="C58" s="1" t="s">
        <v>69</v>
      </c>
      <c r="D58" s="16" t="s">
        <v>3</v>
      </c>
      <c r="E58" s="8"/>
      <c r="F58" s="8"/>
      <c r="G58" s="17"/>
      <c r="H58" s="18"/>
    </row>
    <row r="59" spans="2:8" ht="33" x14ac:dyDescent="0.3">
      <c r="B59" s="24">
        <f t="shared" si="0"/>
        <v>52</v>
      </c>
      <c r="C59" s="1" t="s">
        <v>70</v>
      </c>
      <c r="D59" s="16" t="s">
        <v>3</v>
      </c>
      <c r="E59" s="8"/>
      <c r="F59" s="8"/>
      <c r="G59" s="17"/>
      <c r="H59" s="18"/>
    </row>
    <row r="60" spans="2:8" ht="33" x14ac:dyDescent="0.3">
      <c r="B60" s="24">
        <f t="shared" si="0"/>
        <v>53</v>
      </c>
      <c r="C60" s="1" t="s">
        <v>71</v>
      </c>
      <c r="D60" s="16" t="s">
        <v>3</v>
      </c>
      <c r="E60" s="8"/>
      <c r="F60" s="8"/>
      <c r="G60" s="17"/>
      <c r="H60" s="18"/>
    </row>
    <row r="61" spans="2:8" ht="33" x14ac:dyDescent="0.3">
      <c r="B61" s="24">
        <f t="shared" si="0"/>
        <v>54</v>
      </c>
      <c r="C61" s="1" t="s">
        <v>72</v>
      </c>
      <c r="D61" s="16" t="s">
        <v>3</v>
      </c>
      <c r="E61" s="8"/>
      <c r="F61" s="8"/>
      <c r="G61" s="17"/>
      <c r="H61" s="18"/>
    </row>
    <row r="62" spans="2:8" ht="33" x14ac:dyDescent="0.3">
      <c r="B62" s="24">
        <f t="shared" si="0"/>
        <v>55</v>
      </c>
      <c r="C62" s="1" t="s">
        <v>73</v>
      </c>
      <c r="D62" s="16" t="s">
        <v>3</v>
      </c>
      <c r="E62" s="8"/>
      <c r="F62" s="8"/>
      <c r="G62" s="17"/>
      <c r="H62" s="18"/>
    </row>
    <row r="63" spans="2:8" ht="33" x14ac:dyDescent="0.3">
      <c r="B63" s="24">
        <f t="shared" si="0"/>
        <v>56</v>
      </c>
      <c r="C63" s="1" t="s">
        <v>74</v>
      </c>
      <c r="D63" s="16" t="s">
        <v>3</v>
      </c>
      <c r="E63" s="8"/>
      <c r="F63" s="8"/>
      <c r="G63" s="17"/>
      <c r="H63" s="18"/>
    </row>
    <row r="64" spans="2:8" ht="49.5" x14ac:dyDescent="0.3">
      <c r="B64" s="24">
        <f t="shared" si="0"/>
        <v>57</v>
      </c>
      <c r="C64" s="1" t="s">
        <v>75</v>
      </c>
      <c r="D64" s="16" t="s">
        <v>2</v>
      </c>
      <c r="E64" s="8"/>
      <c r="F64" s="8"/>
      <c r="G64" s="17"/>
      <c r="H64" s="18"/>
    </row>
    <row r="65" spans="2:8" ht="33" x14ac:dyDescent="0.3">
      <c r="B65" s="24">
        <f t="shared" si="0"/>
        <v>58</v>
      </c>
      <c r="C65" s="1" t="s">
        <v>76</v>
      </c>
      <c r="D65" s="16" t="s">
        <v>3</v>
      </c>
      <c r="E65" s="8"/>
      <c r="F65" s="8"/>
      <c r="G65" s="17"/>
      <c r="H65" s="18"/>
    </row>
    <row r="66" spans="2:8" ht="33" x14ac:dyDescent="0.3">
      <c r="B66" s="24">
        <f t="shared" si="0"/>
        <v>59</v>
      </c>
      <c r="C66" s="1" t="s">
        <v>77</v>
      </c>
      <c r="D66" s="16" t="s">
        <v>3</v>
      </c>
      <c r="E66" s="8"/>
      <c r="F66" s="8"/>
      <c r="G66" s="17"/>
      <c r="H66" s="18"/>
    </row>
    <row r="67" spans="2:8" ht="16.5" x14ac:dyDescent="0.3">
      <c r="B67" s="24">
        <f t="shared" si="0"/>
        <v>60</v>
      </c>
      <c r="C67" s="1" t="s">
        <v>78</v>
      </c>
      <c r="D67" s="16" t="s">
        <v>2</v>
      </c>
      <c r="E67" s="8"/>
      <c r="F67" s="8"/>
      <c r="G67" s="17"/>
      <c r="H67" s="18"/>
    </row>
    <row r="68" spans="2:8" ht="33" x14ac:dyDescent="0.3">
      <c r="B68" s="24">
        <f t="shared" si="0"/>
        <v>61</v>
      </c>
      <c r="C68" s="1" t="s">
        <v>79</v>
      </c>
      <c r="D68" s="16" t="s">
        <v>2</v>
      </c>
      <c r="E68" s="8"/>
      <c r="F68" s="8"/>
      <c r="G68" s="17"/>
      <c r="H68" s="18"/>
    </row>
    <row r="69" spans="2:8" ht="33" x14ac:dyDescent="0.3">
      <c r="B69" s="24">
        <f t="shared" si="0"/>
        <v>62</v>
      </c>
      <c r="C69" s="1" t="s">
        <v>80</v>
      </c>
      <c r="D69" s="16" t="s">
        <v>3</v>
      </c>
      <c r="E69" s="8"/>
      <c r="F69" s="8"/>
      <c r="G69" s="17"/>
      <c r="H69" s="18"/>
    </row>
    <row r="70" spans="2:8" ht="16.5" x14ac:dyDescent="0.3">
      <c r="B70" s="24">
        <f t="shared" si="0"/>
        <v>63</v>
      </c>
      <c r="C70" s="1" t="s">
        <v>81</v>
      </c>
      <c r="D70" s="16" t="s">
        <v>3</v>
      </c>
      <c r="E70" s="8"/>
      <c r="F70" s="8"/>
      <c r="G70" s="17"/>
      <c r="H70" s="18"/>
    </row>
    <row r="71" spans="2:8" ht="16.5" x14ac:dyDescent="0.3">
      <c r="B71" s="24">
        <f t="shared" si="0"/>
        <v>64</v>
      </c>
      <c r="C71" s="1" t="s">
        <v>82</v>
      </c>
      <c r="D71" s="16" t="s">
        <v>3</v>
      </c>
      <c r="E71" s="8"/>
      <c r="F71" s="8"/>
      <c r="G71" s="17"/>
      <c r="H71" s="18"/>
    </row>
    <row r="72" spans="2:8" ht="33" x14ac:dyDescent="0.3">
      <c r="B72" s="24">
        <f t="shared" ref="B72:B135" si="1">IF(B71&lt;&gt;0,B71+1,B70+1)</f>
        <v>65</v>
      </c>
      <c r="C72" s="1" t="s">
        <v>83</v>
      </c>
      <c r="D72" s="16" t="s">
        <v>2</v>
      </c>
      <c r="E72" s="8"/>
      <c r="F72" s="8"/>
      <c r="G72" s="17"/>
      <c r="H72" s="18"/>
    </row>
    <row r="73" spans="2:8" ht="33" x14ac:dyDescent="0.3">
      <c r="B73" s="24">
        <f t="shared" si="1"/>
        <v>66</v>
      </c>
      <c r="C73" s="1" t="s">
        <v>84</v>
      </c>
      <c r="D73" s="16" t="s">
        <v>3</v>
      </c>
      <c r="E73" s="8"/>
      <c r="F73" s="8"/>
      <c r="G73" s="17"/>
      <c r="H73" s="18"/>
    </row>
    <row r="74" spans="2:8" ht="33" x14ac:dyDescent="0.3">
      <c r="B74" s="24">
        <f t="shared" si="1"/>
        <v>67</v>
      </c>
      <c r="C74" s="1" t="s">
        <v>85</v>
      </c>
      <c r="D74" s="16" t="s">
        <v>2</v>
      </c>
      <c r="E74" s="8"/>
      <c r="F74" s="8"/>
      <c r="G74" s="17"/>
      <c r="H74" s="18"/>
    </row>
    <row r="75" spans="2:8" ht="16.5" x14ac:dyDescent="0.3">
      <c r="B75" s="24">
        <f t="shared" si="1"/>
        <v>68</v>
      </c>
      <c r="C75" s="1" t="s">
        <v>86</v>
      </c>
      <c r="D75" s="16" t="s">
        <v>3</v>
      </c>
      <c r="E75" s="8"/>
      <c r="F75" s="8"/>
      <c r="G75" s="17"/>
      <c r="H75" s="18"/>
    </row>
    <row r="76" spans="2:8" ht="16.5" x14ac:dyDescent="0.3">
      <c r="B76" s="24">
        <f t="shared" si="1"/>
        <v>69</v>
      </c>
      <c r="C76" s="1" t="s">
        <v>87</v>
      </c>
      <c r="D76" s="16" t="s">
        <v>3</v>
      </c>
      <c r="E76" s="8"/>
      <c r="F76" s="8"/>
      <c r="G76" s="17"/>
      <c r="H76" s="18"/>
    </row>
    <row r="77" spans="2:8" ht="16.5" x14ac:dyDescent="0.3">
      <c r="B77" s="24">
        <f t="shared" si="1"/>
        <v>70</v>
      </c>
      <c r="C77" s="1" t="s">
        <v>88</v>
      </c>
      <c r="D77" s="16" t="s">
        <v>3</v>
      </c>
      <c r="E77" s="8"/>
      <c r="F77" s="8"/>
      <c r="G77" s="17"/>
      <c r="H77" s="18"/>
    </row>
    <row r="78" spans="2:8" ht="33" x14ac:dyDescent="0.3">
      <c r="B78" s="24">
        <f t="shared" si="1"/>
        <v>71</v>
      </c>
      <c r="C78" s="1" t="s">
        <v>89</v>
      </c>
      <c r="D78" s="16" t="s">
        <v>3</v>
      </c>
      <c r="E78" s="8"/>
      <c r="F78" s="8"/>
      <c r="G78" s="17"/>
      <c r="H78" s="18"/>
    </row>
    <row r="79" spans="2:8" ht="16.5" x14ac:dyDescent="0.3">
      <c r="B79" s="24">
        <f t="shared" si="1"/>
        <v>72</v>
      </c>
      <c r="C79" s="1" t="s">
        <v>90</v>
      </c>
      <c r="D79" s="16" t="s">
        <v>3</v>
      </c>
      <c r="E79" s="8"/>
      <c r="F79" s="8"/>
      <c r="G79" s="17"/>
      <c r="H79" s="18"/>
    </row>
    <row r="80" spans="2:8" ht="33" x14ac:dyDescent="0.3">
      <c r="B80" s="24">
        <f t="shared" si="1"/>
        <v>73</v>
      </c>
      <c r="C80" s="1" t="s">
        <v>91</v>
      </c>
      <c r="D80" s="16" t="s">
        <v>3</v>
      </c>
      <c r="E80" s="8"/>
      <c r="F80" s="8"/>
      <c r="G80" s="17"/>
      <c r="H80" s="18"/>
    </row>
    <row r="81" spans="2:8" ht="33" x14ac:dyDescent="0.3">
      <c r="B81" s="24">
        <f t="shared" si="1"/>
        <v>74</v>
      </c>
      <c r="C81" s="1" t="s">
        <v>92</v>
      </c>
      <c r="D81" s="16" t="s">
        <v>3</v>
      </c>
      <c r="E81" s="8"/>
      <c r="F81" s="8"/>
      <c r="G81" s="17"/>
      <c r="H81" s="18"/>
    </row>
    <row r="82" spans="2:8" ht="33" x14ac:dyDescent="0.3">
      <c r="B82" s="24">
        <f t="shared" si="1"/>
        <v>75</v>
      </c>
      <c r="C82" s="1" t="s">
        <v>93</v>
      </c>
      <c r="D82" s="16" t="s">
        <v>3</v>
      </c>
      <c r="E82" s="8"/>
      <c r="F82" s="8"/>
      <c r="G82" s="17"/>
      <c r="H82" s="18"/>
    </row>
    <row r="83" spans="2:8" ht="33" x14ac:dyDescent="0.3">
      <c r="B83" s="24">
        <f t="shared" si="1"/>
        <v>76</v>
      </c>
      <c r="C83" s="1" t="s">
        <v>94</v>
      </c>
      <c r="D83" s="16" t="s">
        <v>3</v>
      </c>
      <c r="E83" s="8"/>
      <c r="F83" s="8"/>
      <c r="G83" s="17"/>
      <c r="H83" s="18"/>
    </row>
    <row r="84" spans="2:8" ht="33" x14ac:dyDescent="0.3">
      <c r="B84" s="24">
        <f t="shared" si="1"/>
        <v>77</v>
      </c>
      <c r="C84" s="1" t="s">
        <v>95</v>
      </c>
      <c r="D84" s="16" t="s">
        <v>3</v>
      </c>
      <c r="E84" s="8"/>
      <c r="F84" s="8"/>
      <c r="G84" s="17"/>
      <c r="H84" s="18"/>
    </row>
    <row r="85" spans="2:8" ht="33" x14ac:dyDescent="0.3">
      <c r="B85" s="24">
        <f t="shared" si="1"/>
        <v>78</v>
      </c>
      <c r="C85" s="1" t="s">
        <v>96</v>
      </c>
      <c r="D85" s="16" t="s">
        <v>3</v>
      </c>
      <c r="E85" s="8"/>
      <c r="F85" s="8"/>
      <c r="G85" s="17"/>
      <c r="H85" s="18"/>
    </row>
    <row r="86" spans="2:8" ht="16.5" x14ac:dyDescent="0.3">
      <c r="B86" s="24">
        <f t="shared" si="1"/>
        <v>79</v>
      </c>
      <c r="C86" s="4" t="s">
        <v>97</v>
      </c>
      <c r="D86" s="16" t="s">
        <v>3</v>
      </c>
      <c r="E86" s="5"/>
      <c r="F86" s="5"/>
      <c r="G86" s="17"/>
      <c r="H86" s="18"/>
    </row>
    <row r="87" spans="2:8" ht="16.5" x14ac:dyDescent="0.3">
      <c r="B87" s="24">
        <f t="shared" si="1"/>
        <v>80</v>
      </c>
      <c r="C87" s="4" t="s">
        <v>98</v>
      </c>
      <c r="D87" s="16" t="s">
        <v>2</v>
      </c>
      <c r="E87" s="5"/>
      <c r="F87" s="5"/>
      <c r="G87" s="17"/>
      <c r="H87" s="18"/>
    </row>
    <row r="88" spans="2:8" ht="33" x14ac:dyDescent="0.3">
      <c r="B88" s="24">
        <f t="shared" si="1"/>
        <v>81</v>
      </c>
      <c r="C88" s="4" t="s">
        <v>99</v>
      </c>
      <c r="D88" s="16" t="s">
        <v>2</v>
      </c>
      <c r="E88" s="5"/>
      <c r="F88" s="5"/>
      <c r="G88" s="17"/>
      <c r="H88" s="18"/>
    </row>
    <row r="89" spans="2:8" ht="33.75" thickBot="1" x14ac:dyDescent="0.35">
      <c r="B89" s="24">
        <f t="shared" si="1"/>
        <v>82</v>
      </c>
      <c r="C89" s="4" t="s">
        <v>100</v>
      </c>
      <c r="D89" s="16" t="s">
        <v>3</v>
      </c>
      <c r="E89" s="5"/>
      <c r="F89" s="5"/>
      <c r="G89" s="17"/>
      <c r="H89" s="18"/>
    </row>
    <row r="90" spans="2:8" ht="19.5" thickBot="1" x14ac:dyDescent="0.3">
      <c r="B90" s="24"/>
      <c r="C90" s="261" t="s">
        <v>101</v>
      </c>
      <c r="D90" s="262"/>
      <c r="E90" s="262"/>
      <c r="F90" s="262"/>
      <c r="G90" s="262"/>
      <c r="H90" s="263"/>
    </row>
    <row r="91" spans="2:8" ht="33" x14ac:dyDescent="0.3">
      <c r="B91" s="24">
        <f t="shared" si="1"/>
        <v>83</v>
      </c>
      <c r="C91" s="4" t="s">
        <v>102</v>
      </c>
      <c r="D91" s="16" t="s">
        <v>2</v>
      </c>
      <c r="E91" s="5"/>
      <c r="F91" s="5"/>
      <c r="G91" s="17"/>
      <c r="H91" s="18"/>
    </row>
    <row r="92" spans="2:8" ht="33" x14ac:dyDescent="0.3">
      <c r="B92" s="24">
        <f t="shared" si="1"/>
        <v>84</v>
      </c>
      <c r="C92" s="4" t="s">
        <v>103</v>
      </c>
      <c r="D92" s="16" t="s">
        <v>3</v>
      </c>
      <c r="E92" s="5"/>
      <c r="F92" s="5"/>
      <c r="G92" s="17"/>
      <c r="H92" s="18"/>
    </row>
    <row r="93" spans="2:8" ht="33" x14ac:dyDescent="0.3">
      <c r="B93" s="24">
        <f t="shared" si="1"/>
        <v>85</v>
      </c>
      <c r="C93" s="4" t="s">
        <v>104</v>
      </c>
      <c r="D93" s="16" t="s">
        <v>3</v>
      </c>
      <c r="E93" s="5"/>
      <c r="F93" s="5"/>
      <c r="G93" s="17"/>
      <c r="H93" s="18"/>
    </row>
    <row r="94" spans="2:8" ht="16.5" x14ac:dyDescent="0.3">
      <c r="B94" s="24">
        <f t="shared" si="1"/>
        <v>86</v>
      </c>
      <c r="C94" s="4" t="s">
        <v>105</v>
      </c>
      <c r="D94" s="16" t="s">
        <v>3</v>
      </c>
      <c r="E94" s="5"/>
      <c r="F94" s="5"/>
      <c r="G94" s="17"/>
      <c r="H94" s="18"/>
    </row>
    <row r="95" spans="2:8" ht="66" x14ac:dyDescent="0.3">
      <c r="B95" s="24">
        <f t="shared" si="1"/>
        <v>87</v>
      </c>
      <c r="C95" s="4" t="s">
        <v>106</v>
      </c>
      <c r="D95" s="16" t="s">
        <v>2</v>
      </c>
      <c r="E95" s="5"/>
      <c r="F95" s="5"/>
      <c r="G95" s="17"/>
      <c r="H95" s="18"/>
    </row>
    <row r="96" spans="2:8" ht="49.5" x14ac:dyDescent="0.3">
      <c r="B96" s="24">
        <f t="shared" si="1"/>
        <v>88</v>
      </c>
      <c r="C96" s="4" t="s">
        <v>107</v>
      </c>
      <c r="D96" s="16" t="s">
        <v>3</v>
      </c>
      <c r="E96" s="5"/>
      <c r="F96" s="5"/>
      <c r="G96" s="17"/>
      <c r="H96" s="18"/>
    </row>
    <row r="97" spans="2:8" ht="33" x14ac:dyDescent="0.3">
      <c r="B97" s="24">
        <f t="shared" si="1"/>
        <v>89</v>
      </c>
      <c r="C97" s="4" t="s">
        <v>108</v>
      </c>
      <c r="D97" s="16" t="s">
        <v>3</v>
      </c>
      <c r="E97" s="5"/>
      <c r="F97" s="5"/>
      <c r="G97" s="17"/>
      <c r="H97" s="18"/>
    </row>
    <row r="98" spans="2:8" ht="49.5" x14ac:dyDescent="0.3">
      <c r="B98" s="24">
        <f t="shared" si="1"/>
        <v>90</v>
      </c>
      <c r="C98" s="4" t="s">
        <v>109</v>
      </c>
      <c r="D98" s="16" t="s">
        <v>3</v>
      </c>
      <c r="E98" s="5"/>
      <c r="F98" s="5"/>
      <c r="G98" s="17"/>
      <c r="H98" s="18"/>
    </row>
    <row r="99" spans="2:8" ht="33" x14ac:dyDescent="0.3">
      <c r="B99" s="24">
        <f t="shared" si="1"/>
        <v>91</v>
      </c>
      <c r="C99" s="4" t="s">
        <v>110</v>
      </c>
      <c r="D99" s="16" t="s">
        <v>3</v>
      </c>
      <c r="E99" s="5"/>
      <c r="F99" s="5"/>
      <c r="G99" s="17"/>
      <c r="H99" s="18"/>
    </row>
    <row r="100" spans="2:8" ht="33" x14ac:dyDescent="0.3">
      <c r="B100" s="24">
        <f t="shared" si="1"/>
        <v>92</v>
      </c>
      <c r="C100" s="4" t="s">
        <v>111</v>
      </c>
      <c r="D100" s="16" t="s">
        <v>2</v>
      </c>
      <c r="E100" s="5"/>
      <c r="F100" s="5"/>
      <c r="G100" s="17"/>
      <c r="H100" s="18"/>
    </row>
    <row r="101" spans="2:8" ht="49.5" x14ac:dyDescent="0.3">
      <c r="B101" s="24">
        <f t="shared" si="1"/>
        <v>93</v>
      </c>
      <c r="C101" s="4" t="s">
        <v>112</v>
      </c>
      <c r="D101" s="16" t="s">
        <v>2</v>
      </c>
      <c r="E101" s="5"/>
      <c r="F101" s="5"/>
      <c r="G101" s="17"/>
      <c r="H101" s="18"/>
    </row>
    <row r="102" spans="2:8" ht="66.75" thickBot="1" x14ac:dyDescent="0.35">
      <c r="B102" s="24">
        <f t="shared" si="1"/>
        <v>94</v>
      </c>
      <c r="C102" s="4" t="s">
        <v>113</v>
      </c>
      <c r="D102" s="16" t="s">
        <v>2</v>
      </c>
      <c r="E102" s="5"/>
      <c r="F102" s="5"/>
      <c r="G102" s="17"/>
      <c r="H102" s="18"/>
    </row>
    <row r="103" spans="2:8" ht="19.5" thickBot="1" x14ac:dyDescent="0.3">
      <c r="B103" s="24"/>
      <c r="C103" s="261" t="s">
        <v>114</v>
      </c>
      <c r="D103" s="262"/>
      <c r="E103" s="262"/>
      <c r="F103" s="262"/>
      <c r="G103" s="262"/>
      <c r="H103" s="263"/>
    </row>
    <row r="104" spans="2:8" ht="66" x14ac:dyDescent="0.3">
      <c r="B104" s="24">
        <f t="shared" si="1"/>
        <v>95</v>
      </c>
      <c r="C104" s="26" t="s">
        <v>115</v>
      </c>
      <c r="D104" s="13" t="s">
        <v>3</v>
      </c>
      <c r="E104" s="6"/>
      <c r="F104" s="6"/>
      <c r="G104" s="14"/>
      <c r="H104" s="15"/>
    </row>
    <row r="105" spans="2:8" ht="115.5" x14ac:dyDescent="0.3">
      <c r="B105" s="24">
        <f t="shared" si="1"/>
        <v>96</v>
      </c>
      <c r="C105" s="4" t="s">
        <v>9</v>
      </c>
      <c r="D105" s="16" t="s">
        <v>2</v>
      </c>
      <c r="E105" s="5"/>
      <c r="F105" s="5"/>
      <c r="G105" s="17"/>
      <c r="H105" s="18"/>
    </row>
    <row r="106" spans="2:8" ht="33" x14ac:dyDescent="0.3">
      <c r="B106" s="24">
        <f t="shared" si="1"/>
        <v>97</v>
      </c>
      <c r="C106" s="4" t="s">
        <v>116</v>
      </c>
      <c r="D106" s="16" t="s">
        <v>2</v>
      </c>
      <c r="E106" s="5"/>
      <c r="F106" s="5"/>
      <c r="G106" s="17"/>
      <c r="H106" s="18"/>
    </row>
    <row r="107" spans="2:8" ht="49.5" x14ac:dyDescent="0.3">
      <c r="B107" s="24">
        <f t="shared" si="1"/>
        <v>98</v>
      </c>
      <c r="C107" s="4" t="s">
        <v>10</v>
      </c>
      <c r="D107" s="16" t="s">
        <v>2</v>
      </c>
      <c r="E107" s="5"/>
      <c r="F107" s="5"/>
      <c r="G107" s="17"/>
      <c r="H107" s="18"/>
    </row>
    <row r="108" spans="2:8" ht="66" x14ac:dyDescent="0.3">
      <c r="B108" s="24">
        <f t="shared" si="1"/>
        <v>99</v>
      </c>
      <c r="C108" s="4" t="s">
        <v>117</v>
      </c>
      <c r="D108" s="16" t="s">
        <v>2</v>
      </c>
      <c r="E108" s="5"/>
      <c r="F108" s="5"/>
      <c r="G108" s="17"/>
      <c r="H108" s="18"/>
    </row>
    <row r="109" spans="2:8" ht="33" x14ac:dyDescent="0.3">
      <c r="B109" s="24">
        <f t="shared" si="1"/>
        <v>100</v>
      </c>
      <c r="C109" s="4" t="s">
        <v>118</v>
      </c>
      <c r="D109" s="16" t="s">
        <v>2</v>
      </c>
      <c r="E109" s="5"/>
      <c r="F109" s="5"/>
      <c r="G109" s="17"/>
      <c r="H109" s="18"/>
    </row>
    <row r="110" spans="2:8" ht="49.5" x14ac:dyDescent="0.3">
      <c r="B110" s="24">
        <f t="shared" si="1"/>
        <v>101</v>
      </c>
      <c r="C110" s="4" t="s">
        <v>11</v>
      </c>
      <c r="D110" s="16" t="s">
        <v>2</v>
      </c>
      <c r="E110" s="5"/>
      <c r="F110" s="5"/>
      <c r="G110" s="17"/>
      <c r="H110" s="18"/>
    </row>
    <row r="111" spans="2:8" ht="82.5" x14ac:dyDescent="0.3">
      <c r="B111" s="24">
        <f t="shared" si="1"/>
        <v>102</v>
      </c>
      <c r="C111" s="4" t="s">
        <v>119</v>
      </c>
      <c r="D111" s="16" t="s">
        <v>3</v>
      </c>
      <c r="E111" s="5"/>
      <c r="F111" s="5"/>
      <c r="G111" s="17"/>
      <c r="H111" s="18"/>
    </row>
    <row r="112" spans="2:8" ht="66" x14ac:dyDescent="0.3">
      <c r="B112" s="24">
        <f t="shared" si="1"/>
        <v>103</v>
      </c>
      <c r="C112" s="4" t="s">
        <v>120</v>
      </c>
      <c r="D112" s="16" t="s">
        <v>3</v>
      </c>
      <c r="E112" s="5"/>
      <c r="F112" s="5"/>
      <c r="G112" s="17"/>
      <c r="H112" s="18"/>
    </row>
    <row r="113" spans="2:8" ht="49.5" x14ac:dyDescent="0.3">
      <c r="B113" s="24">
        <f t="shared" si="1"/>
        <v>104</v>
      </c>
      <c r="C113" s="4" t="s">
        <v>121</v>
      </c>
      <c r="D113" s="16" t="s">
        <v>3</v>
      </c>
      <c r="E113" s="5"/>
      <c r="F113" s="5"/>
      <c r="G113" s="17"/>
      <c r="H113" s="18"/>
    </row>
    <row r="114" spans="2:8" ht="66" x14ac:dyDescent="0.3">
      <c r="B114" s="24">
        <f t="shared" si="1"/>
        <v>105</v>
      </c>
      <c r="C114" s="4" t="s">
        <v>122</v>
      </c>
      <c r="D114" s="16" t="s">
        <v>2</v>
      </c>
      <c r="E114" s="5"/>
      <c r="F114" s="5"/>
      <c r="G114" s="17"/>
      <c r="H114" s="18"/>
    </row>
    <row r="115" spans="2:8" ht="66" x14ac:dyDescent="0.3">
      <c r="B115" s="24">
        <f t="shared" si="1"/>
        <v>106</v>
      </c>
      <c r="C115" s="4" t="s">
        <v>12</v>
      </c>
      <c r="D115" s="16" t="s">
        <v>2</v>
      </c>
      <c r="E115" s="5"/>
      <c r="F115" s="5"/>
      <c r="G115" s="17"/>
      <c r="H115" s="18"/>
    </row>
    <row r="116" spans="2:8" ht="33" x14ac:dyDescent="0.3">
      <c r="B116" s="24">
        <f t="shared" si="1"/>
        <v>107</v>
      </c>
      <c r="C116" s="4" t="s">
        <v>123</v>
      </c>
      <c r="D116" s="16" t="s">
        <v>2</v>
      </c>
      <c r="E116" s="5"/>
      <c r="F116" s="5"/>
      <c r="G116" s="17"/>
      <c r="H116" s="18"/>
    </row>
    <row r="117" spans="2:8" ht="49.5" x14ac:dyDescent="0.3">
      <c r="B117" s="24">
        <f t="shared" si="1"/>
        <v>108</v>
      </c>
      <c r="C117" s="4" t="s">
        <v>13</v>
      </c>
      <c r="D117" s="16" t="s">
        <v>2</v>
      </c>
      <c r="E117" s="5"/>
      <c r="F117" s="5"/>
      <c r="G117" s="17"/>
      <c r="H117" s="18"/>
    </row>
    <row r="118" spans="2:8" ht="99" x14ac:dyDescent="0.3">
      <c r="B118" s="24">
        <f t="shared" si="1"/>
        <v>109</v>
      </c>
      <c r="C118" s="4" t="s">
        <v>124</v>
      </c>
      <c r="D118" s="16" t="s">
        <v>2</v>
      </c>
      <c r="E118" s="5"/>
      <c r="F118" s="5"/>
      <c r="G118" s="17"/>
      <c r="H118" s="18"/>
    </row>
    <row r="119" spans="2:8" ht="33" x14ac:dyDescent="0.3">
      <c r="B119" s="24">
        <f t="shared" si="1"/>
        <v>110</v>
      </c>
      <c r="C119" s="4" t="s">
        <v>125</v>
      </c>
      <c r="D119" s="16" t="s">
        <v>2</v>
      </c>
      <c r="E119" s="5"/>
      <c r="F119" s="5"/>
      <c r="G119" s="17"/>
      <c r="H119" s="18"/>
    </row>
    <row r="120" spans="2:8" ht="49.5" x14ac:dyDescent="0.3">
      <c r="B120" s="24">
        <f t="shared" si="1"/>
        <v>111</v>
      </c>
      <c r="C120" s="4" t="s">
        <v>126</v>
      </c>
      <c r="D120" s="16" t="s">
        <v>2</v>
      </c>
      <c r="E120" s="5"/>
      <c r="F120" s="5"/>
      <c r="G120" s="17"/>
      <c r="H120" s="18"/>
    </row>
    <row r="121" spans="2:8" ht="16.5" x14ac:dyDescent="0.3">
      <c r="B121" s="24">
        <f t="shared" si="1"/>
        <v>112</v>
      </c>
      <c r="C121" s="4" t="s">
        <v>127</v>
      </c>
      <c r="D121" s="16" t="s">
        <v>2</v>
      </c>
      <c r="E121" s="5"/>
      <c r="F121" s="5"/>
      <c r="G121" s="17"/>
      <c r="H121" s="18"/>
    </row>
    <row r="122" spans="2:8" ht="16.5" x14ac:dyDescent="0.3">
      <c r="B122" s="24">
        <f t="shared" si="1"/>
        <v>113</v>
      </c>
      <c r="C122" s="4" t="s">
        <v>128</v>
      </c>
      <c r="D122" s="16" t="s">
        <v>2</v>
      </c>
      <c r="E122" s="5"/>
      <c r="F122" s="5"/>
      <c r="G122" s="17"/>
      <c r="H122" s="18"/>
    </row>
    <row r="123" spans="2:8" ht="99" x14ac:dyDescent="0.3">
      <c r="B123" s="24">
        <f t="shared" si="1"/>
        <v>114</v>
      </c>
      <c r="C123" s="4" t="s">
        <v>129</v>
      </c>
      <c r="D123" s="16" t="s">
        <v>2</v>
      </c>
      <c r="E123" s="5"/>
      <c r="F123" s="5"/>
      <c r="G123" s="17"/>
      <c r="H123" s="18"/>
    </row>
    <row r="124" spans="2:8" ht="66" x14ac:dyDescent="0.3">
      <c r="B124" s="24">
        <f t="shared" si="1"/>
        <v>115</v>
      </c>
      <c r="C124" s="4" t="s">
        <v>130</v>
      </c>
      <c r="D124" s="16" t="s">
        <v>2</v>
      </c>
      <c r="E124" s="5"/>
      <c r="F124" s="5"/>
      <c r="G124" s="17"/>
      <c r="H124" s="18"/>
    </row>
    <row r="125" spans="2:8" ht="49.5" x14ac:dyDescent="0.3">
      <c r="B125" s="24">
        <f t="shared" si="1"/>
        <v>116</v>
      </c>
      <c r="C125" s="4" t="s">
        <v>131</v>
      </c>
      <c r="D125" s="16" t="s">
        <v>3</v>
      </c>
      <c r="E125" s="5"/>
      <c r="F125" s="5"/>
      <c r="G125" s="17"/>
      <c r="H125" s="18"/>
    </row>
    <row r="126" spans="2:8" ht="66" x14ac:dyDescent="0.3">
      <c r="B126" s="24">
        <f t="shared" si="1"/>
        <v>117</v>
      </c>
      <c r="C126" s="1" t="s">
        <v>14</v>
      </c>
      <c r="D126" s="16" t="s">
        <v>2</v>
      </c>
      <c r="E126" s="5"/>
      <c r="F126" s="5"/>
      <c r="G126" s="17"/>
      <c r="H126" s="18"/>
    </row>
    <row r="127" spans="2:8" ht="16.5" x14ac:dyDescent="0.3">
      <c r="B127" s="24">
        <f t="shared" si="1"/>
        <v>118</v>
      </c>
      <c r="C127" s="1" t="s">
        <v>132</v>
      </c>
      <c r="D127" s="16" t="s">
        <v>3</v>
      </c>
      <c r="E127" s="5"/>
      <c r="F127" s="5"/>
      <c r="G127" s="17"/>
      <c r="H127" s="18"/>
    </row>
    <row r="128" spans="2:8" ht="16.5" x14ac:dyDescent="0.3">
      <c r="B128" s="24">
        <f t="shared" si="1"/>
        <v>119</v>
      </c>
      <c r="C128" s="1" t="s">
        <v>133</v>
      </c>
      <c r="D128" s="16" t="s">
        <v>3</v>
      </c>
      <c r="E128" s="5"/>
      <c r="F128" s="5"/>
      <c r="G128" s="17"/>
      <c r="H128" s="18"/>
    </row>
    <row r="129" spans="2:8" ht="33" x14ac:dyDescent="0.3">
      <c r="B129" s="24">
        <f t="shared" si="1"/>
        <v>120</v>
      </c>
      <c r="C129" s="1" t="s">
        <v>134</v>
      </c>
      <c r="D129" s="16" t="s">
        <v>3</v>
      </c>
      <c r="E129" s="5"/>
      <c r="F129" s="5"/>
      <c r="G129" s="17"/>
      <c r="H129" s="18"/>
    </row>
    <row r="130" spans="2:8" ht="33" x14ac:dyDescent="0.3">
      <c r="B130" s="24">
        <f t="shared" si="1"/>
        <v>121</v>
      </c>
      <c r="C130" s="1" t="s">
        <v>135</v>
      </c>
      <c r="D130" s="16" t="s">
        <v>3</v>
      </c>
      <c r="E130" s="5"/>
      <c r="F130" s="5"/>
      <c r="G130" s="17"/>
      <c r="H130" s="18"/>
    </row>
    <row r="131" spans="2:8" ht="148.5" x14ac:dyDescent="0.3">
      <c r="B131" s="24">
        <f t="shared" si="1"/>
        <v>122</v>
      </c>
      <c r="C131" s="1" t="s">
        <v>136</v>
      </c>
      <c r="D131" s="16" t="s">
        <v>3</v>
      </c>
      <c r="E131" s="5"/>
      <c r="F131" s="5"/>
      <c r="G131" s="17"/>
      <c r="H131" s="18"/>
    </row>
    <row r="132" spans="2:8" ht="66" x14ac:dyDescent="0.3">
      <c r="B132" s="24">
        <f t="shared" si="1"/>
        <v>123</v>
      </c>
      <c r="C132" s="1" t="s">
        <v>137</v>
      </c>
      <c r="D132" s="16" t="s">
        <v>3</v>
      </c>
      <c r="E132" s="5"/>
      <c r="F132" s="5"/>
      <c r="G132" s="17"/>
      <c r="H132" s="18"/>
    </row>
    <row r="133" spans="2:8" ht="49.5" x14ac:dyDescent="0.3">
      <c r="B133" s="24">
        <f t="shared" si="1"/>
        <v>124</v>
      </c>
      <c r="C133" s="1" t="s">
        <v>138</v>
      </c>
      <c r="D133" s="16" t="s">
        <v>3</v>
      </c>
      <c r="E133" s="5"/>
      <c r="F133" s="5"/>
      <c r="G133" s="17"/>
      <c r="H133" s="18"/>
    </row>
    <row r="134" spans="2:8" ht="33" x14ac:dyDescent="0.3">
      <c r="B134" s="24">
        <f t="shared" si="1"/>
        <v>125</v>
      </c>
      <c r="C134" s="1" t="s">
        <v>139</v>
      </c>
      <c r="D134" s="16" t="s">
        <v>3</v>
      </c>
      <c r="E134" s="5"/>
      <c r="F134" s="5"/>
      <c r="G134" s="17"/>
      <c r="H134" s="18"/>
    </row>
    <row r="135" spans="2:8" ht="49.5" x14ac:dyDescent="0.3">
      <c r="B135" s="24">
        <f t="shared" si="1"/>
        <v>126</v>
      </c>
      <c r="C135" s="1" t="s">
        <v>140</v>
      </c>
      <c r="D135" s="16" t="s">
        <v>3</v>
      </c>
      <c r="E135" s="5"/>
      <c r="F135" s="5"/>
      <c r="G135" s="17"/>
      <c r="H135" s="18"/>
    </row>
    <row r="136" spans="2:8" ht="33" x14ac:dyDescent="0.3">
      <c r="B136" s="24">
        <f t="shared" ref="B136:B137" si="2">IF(B135&lt;&gt;0,B135+1,B134+1)</f>
        <v>127</v>
      </c>
      <c r="C136" s="4" t="s">
        <v>141</v>
      </c>
      <c r="D136" s="16" t="s">
        <v>3</v>
      </c>
      <c r="E136" s="5"/>
      <c r="F136" s="5"/>
      <c r="G136" s="17"/>
      <c r="H136" s="18"/>
    </row>
    <row r="137" spans="2:8" ht="148.5" x14ac:dyDescent="0.3">
      <c r="B137" s="24">
        <f t="shared" si="2"/>
        <v>128</v>
      </c>
      <c r="C137" s="4" t="s">
        <v>136</v>
      </c>
      <c r="D137" s="16" t="s">
        <v>3</v>
      </c>
      <c r="E137" s="5"/>
      <c r="F137" s="5"/>
      <c r="G137" s="17"/>
      <c r="H137" s="18"/>
    </row>
    <row r="138" spans="2:8" ht="66" x14ac:dyDescent="0.3">
      <c r="B138" s="24">
        <f t="shared" ref="B138:B142" si="3">IF(B137&lt;&gt;0,B137+1,B136+1)</f>
        <v>129</v>
      </c>
      <c r="C138" s="4" t="s">
        <v>137</v>
      </c>
      <c r="D138" s="16" t="s">
        <v>3</v>
      </c>
      <c r="E138" s="5"/>
      <c r="F138" s="5"/>
      <c r="G138" s="17"/>
      <c r="H138" s="18"/>
    </row>
    <row r="139" spans="2:8" ht="66" x14ac:dyDescent="0.3">
      <c r="B139" s="24">
        <f t="shared" si="3"/>
        <v>130</v>
      </c>
      <c r="C139" s="4" t="s">
        <v>138</v>
      </c>
      <c r="D139" s="16" t="s">
        <v>3</v>
      </c>
      <c r="E139" s="5"/>
      <c r="F139" s="5"/>
      <c r="G139" s="17"/>
      <c r="H139" s="18"/>
    </row>
    <row r="140" spans="2:8" ht="33" x14ac:dyDescent="0.3">
      <c r="B140" s="24">
        <f t="shared" si="3"/>
        <v>131</v>
      </c>
      <c r="C140" s="4" t="s">
        <v>139</v>
      </c>
      <c r="D140" s="16" t="s">
        <v>3</v>
      </c>
      <c r="E140" s="5"/>
      <c r="F140" s="5"/>
      <c r="G140" s="17"/>
      <c r="H140" s="18"/>
    </row>
    <row r="141" spans="2:8" ht="49.5" x14ac:dyDescent="0.3">
      <c r="B141" s="24">
        <f t="shared" si="3"/>
        <v>132</v>
      </c>
      <c r="C141" s="4" t="s">
        <v>140</v>
      </c>
      <c r="D141" s="16" t="s">
        <v>3</v>
      </c>
      <c r="E141" s="5"/>
      <c r="F141" s="5"/>
      <c r="G141" s="17"/>
      <c r="H141" s="18"/>
    </row>
    <row r="142" spans="2:8" ht="33.75" thickBot="1" x14ac:dyDescent="0.35">
      <c r="B142" s="24">
        <f t="shared" si="3"/>
        <v>133</v>
      </c>
      <c r="C142" s="27" t="s">
        <v>141</v>
      </c>
      <c r="D142" s="19" t="s">
        <v>3</v>
      </c>
      <c r="E142" s="7"/>
      <c r="F142" s="7"/>
      <c r="G142" s="20"/>
      <c r="H142" s="21"/>
    </row>
  </sheetData>
  <mergeCells count="7">
    <mergeCell ref="C103:H103"/>
    <mergeCell ref="C1:H1"/>
    <mergeCell ref="C2:H2"/>
    <mergeCell ref="C5:H5"/>
    <mergeCell ref="C12:H12"/>
    <mergeCell ref="C49:H49"/>
    <mergeCell ref="C90:H9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workbookViewId="0">
      <selection activeCell="E24" sqref="B2:E24"/>
    </sheetView>
  </sheetViews>
  <sheetFormatPr defaultColWidth="0" defaultRowHeight="15" customHeight="1" zeroHeight="1" x14ac:dyDescent="0.25"/>
  <cols>
    <col min="1" max="1" width="3.7109375" style="29" customWidth="1"/>
    <col min="2" max="2" width="40.7109375" style="29" customWidth="1"/>
    <col min="3" max="4" width="13.7109375" style="29" customWidth="1"/>
    <col min="5" max="5" width="65.7109375" style="29" customWidth="1"/>
    <col min="6" max="6" width="3.7109375" style="29" customWidth="1"/>
    <col min="7" max="16384" width="9.140625" style="29" hidden="1"/>
  </cols>
  <sheetData>
    <row r="1" spans="2:5" ht="15.75" thickBot="1" x14ac:dyDescent="0.3"/>
    <row r="2" spans="2:5" ht="20.100000000000001" customHeight="1" x14ac:dyDescent="0.25">
      <c r="B2" s="266" t="str">
        <f>'Vendor Checklist'!D6</f>
        <v>Vendor Name</v>
      </c>
      <c r="C2" s="267"/>
      <c r="D2" s="267"/>
      <c r="E2" s="268"/>
    </row>
    <row r="3" spans="2:5" ht="30" customHeight="1" x14ac:dyDescent="0.25">
      <c r="B3" s="102" t="str">
        <f ca="1">MID(CELL("Filename",B2),SEARCH("]",CELL("Filename",B2),1)+1,100)</f>
        <v>Proposal Summary</v>
      </c>
      <c r="C3" s="269" t="str">
        <f ca="1">"No data entry is required in the " &amp; B3 &amp;".  Comments are optional for each Cost Category."</f>
        <v>No data entry is required in the Proposal Summary.  Comments are optional for each Cost Category.</v>
      </c>
      <c r="D3" s="270"/>
      <c r="E3" s="271"/>
    </row>
    <row r="4" spans="2:5" ht="30" x14ac:dyDescent="0.25">
      <c r="B4" s="101" t="s">
        <v>272</v>
      </c>
      <c r="C4" s="96" t="s">
        <v>273</v>
      </c>
      <c r="D4" s="96" t="s">
        <v>274</v>
      </c>
      <c r="E4" s="97" t="s">
        <v>237</v>
      </c>
    </row>
    <row r="5" spans="2:5" hidden="1" x14ac:dyDescent="0.25">
      <c r="B5" s="272" t="s">
        <v>275</v>
      </c>
      <c r="C5" s="273"/>
      <c r="D5" s="273"/>
      <c r="E5" s="274"/>
    </row>
    <row r="6" spans="2:5" x14ac:dyDescent="0.25">
      <c r="B6" s="209" t="str">
        <f ca="1">'Application Software'!B3</f>
        <v>Application Software</v>
      </c>
      <c r="C6" s="212">
        <f ca="1">'Application Software'!C75</f>
        <v>0</v>
      </c>
      <c r="D6" s="212">
        <f ca="1">'Application Software'!D75</f>
        <v>0</v>
      </c>
      <c r="E6" s="94"/>
    </row>
    <row r="7" spans="2:5" x14ac:dyDescent="0.25">
      <c r="B7" s="209" t="str">
        <f ca="1">'Other Software'!B3</f>
        <v>Other Software</v>
      </c>
      <c r="C7" s="212">
        <f ca="1">'Other Software'!E60</f>
        <v>0</v>
      </c>
      <c r="D7" s="212">
        <f ca="1">'Other Software'!F60</f>
        <v>0</v>
      </c>
      <c r="E7" s="94"/>
    </row>
    <row r="8" spans="2:5" x14ac:dyDescent="0.25">
      <c r="B8" s="209" t="str">
        <f ca="1">Hardware!B3:G3</f>
        <v>Hardware</v>
      </c>
      <c r="C8" s="212">
        <f ca="1">Hardware!E60</f>
        <v>0</v>
      </c>
      <c r="D8" s="212">
        <f ca="1">Hardware!F60</f>
        <v>0</v>
      </c>
      <c r="E8" s="94"/>
    </row>
    <row r="9" spans="2:5" x14ac:dyDescent="0.25">
      <c r="B9" s="209" t="str">
        <f ca="1">'Implementation Services'!$B$3</f>
        <v>Implementation Services</v>
      </c>
      <c r="C9" s="212">
        <f ca="1">'Implementation Services'!E75</f>
        <v>0</v>
      </c>
      <c r="D9" s="212" t="s">
        <v>165</v>
      </c>
      <c r="E9" s="94"/>
    </row>
    <row r="10" spans="2:5" x14ac:dyDescent="0.25">
      <c r="B10" s="209" t="str">
        <f ca="1">'Technical Training'!$B$3</f>
        <v>Technical Training</v>
      </c>
      <c r="C10" s="212">
        <f ca="1">'Technical Training'!E75</f>
        <v>0</v>
      </c>
      <c r="D10" s="212" t="s">
        <v>165</v>
      </c>
      <c r="E10" s="94"/>
    </row>
    <row r="11" spans="2:5" x14ac:dyDescent="0.25">
      <c r="B11" s="209" t="str">
        <f ca="1">'Data Conversion Services'!$B$3</f>
        <v>Data Conversion Services</v>
      </c>
      <c r="C11" s="212">
        <f ca="1">'Data Conversion Services'!H60</f>
        <v>0</v>
      </c>
      <c r="D11" s="212" t="s">
        <v>165</v>
      </c>
      <c r="E11" s="94"/>
    </row>
    <row r="12" spans="2:5" x14ac:dyDescent="0.25">
      <c r="B12" s="209" t="str">
        <f ca="1">Interfaces!$B$3</f>
        <v>Interfaces</v>
      </c>
      <c r="C12" s="212">
        <f ca="1">Interfaces!H60</f>
        <v>0</v>
      </c>
      <c r="D12" s="212">
        <f ca="1">Interfaces!I60</f>
        <v>0</v>
      </c>
      <c r="E12" s="94"/>
    </row>
    <row r="13" spans="2:5" x14ac:dyDescent="0.25">
      <c r="B13" s="209" t="str">
        <f ca="1">'Form Services'!$B$3</f>
        <v>Form Services</v>
      </c>
      <c r="C13" s="212">
        <f ca="1">'Form Services'!F60</f>
        <v>0</v>
      </c>
      <c r="D13" s="212" t="s">
        <v>165</v>
      </c>
      <c r="E13" s="94"/>
    </row>
    <row r="14" spans="2:5" x14ac:dyDescent="0.25">
      <c r="B14" s="209" t="str">
        <f ca="1">Modifications!$B$3</f>
        <v>Modifications</v>
      </c>
      <c r="C14" s="212">
        <f ca="1">Modifications!G60</f>
        <v>0</v>
      </c>
      <c r="D14" s="212">
        <f ca="1">Modifications!H60</f>
        <v>0</v>
      </c>
      <c r="E14" s="94"/>
    </row>
    <row r="15" spans="2:5" x14ac:dyDescent="0.25">
      <c r="B15" s="209" t="str">
        <f ca="1">'Other Implementation Services'!B3:F3</f>
        <v>Other Implementation Services</v>
      </c>
      <c r="C15" s="212">
        <f ca="1">'Other Implementation Services'!E56</f>
        <v>0</v>
      </c>
      <c r="D15" s="212" t="s">
        <v>165</v>
      </c>
      <c r="E15" s="94"/>
    </row>
    <row r="16" spans="2:5" x14ac:dyDescent="0.25">
      <c r="B16" s="209" t="str">
        <f>'Vendor Checklist'!$B$31</f>
        <v>Travel &amp; Lodging Costs</v>
      </c>
      <c r="C16" s="212">
        <f>'Vendor Checklist'!D36</f>
        <v>0</v>
      </c>
      <c r="D16" s="212" t="s">
        <v>165</v>
      </c>
      <c r="E16" s="94"/>
    </row>
    <row r="17" spans="2:5" x14ac:dyDescent="0.25">
      <c r="B17" s="209" t="s">
        <v>276</v>
      </c>
      <c r="C17" s="212">
        <f>'Vendor Checklist'!D32</f>
        <v>0</v>
      </c>
      <c r="D17" s="212">
        <f>'Vendor Checklist'!D33</f>
        <v>0</v>
      </c>
      <c r="E17" s="94"/>
    </row>
    <row r="18" spans="2:5" x14ac:dyDescent="0.25">
      <c r="B18" s="210" t="str">
        <f>'Vendor Checklist'!$B$34</f>
        <v>Discount (if applicable)</v>
      </c>
      <c r="C18" s="213">
        <f>'Vendor Checklist'!D34</f>
        <v>0</v>
      </c>
      <c r="D18" s="213" t="s">
        <v>165</v>
      </c>
      <c r="E18" s="94"/>
    </row>
    <row r="19" spans="2:5" x14ac:dyDescent="0.25">
      <c r="B19" s="211" t="str">
        <f ca="1">'End-User Training'!B3:F3</f>
        <v>End-User Training</v>
      </c>
      <c r="C19" s="212">
        <f ca="1">'End-User Training'!E75</f>
        <v>0</v>
      </c>
      <c r="D19" s="212" t="s">
        <v>165</v>
      </c>
      <c r="E19" s="95"/>
    </row>
    <row r="20" spans="2:5" hidden="1" x14ac:dyDescent="0.25">
      <c r="B20" s="57" t="str">
        <f>"Subtotal - " &amp; B5</f>
        <v>Subtotal - Core Components</v>
      </c>
      <c r="C20" s="58">
        <f ca="1">SUM(OFFSET(C5,1,0):OFFSET(C20,-1,0))</f>
        <v>0</v>
      </c>
      <c r="D20" s="58">
        <f ca="1">SUM(OFFSET(D5,1,0):OFFSET(D20,-1,0))</f>
        <v>0</v>
      </c>
      <c r="E20" s="59"/>
    </row>
    <row r="21" spans="2:5" hidden="1" x14ac:dyDescent="0.25">
      <c r="B21" s="275" t="s">
        <v>277</v>
      </c>
      <c r="C21" s="276"/>
      <c r="D21" s="276"/>
      <c r="E21" s="277"/>
    </row>
    <row r="22" spans="2:5" hidden="1" x14ac:dyDescent="0.25">
      <c r="B22" s="56" t="s">
        <v>165</v>
      </c>
      <c r="C22" s="30"/>
      <c r="D22" s="30"/>
      <c r="E22" s="60"/>
    </row>
    <row r="23" spans="2:5" hidden="1" x14ac:dyDescent="0.25">
      <c r="B23" s="61" t="str">
        <f>"Subtotal - " &amp; B21</f>
        <v>Subtotal - Expanded Components</v>
      </c>
      <c r="C23" s="45">
        <f ca="1">SUM(OFFSET(C21,1,0):OFFSET(C23,-1,0))</f>
        <v>0</v>
      </c>
      <c r="D23" s="45">
        <f ca="1">SUM(OFFSET(D21,1,0):OFFSET(D23,-1,0))</f>
        <v>0</v>
      </c>
      <c r="E23" s="62"/>
    </row>
    <row r="24" spans="2:5" x14ac:dyDescent="0.25">
      <c r="B24" s="98" t="s">
        <v>226</v>
      </c>
      <c r="C24" s="99">
        <f ca="1">SUM(C20,C23)</f>
        <v>0</v>
      </c>
      <c r="D24" s="99">
        <f ca="1">SUM(D20,D23)</f>
        <v>0</v>
      </c>
      <c r="E24" s="100"/>
    </row>
    <row r="25" spans="2:5" s="63" customFormat="1" x14ac:dyDescent="0.25"/>
    <row r="26" spans="2:5" s="63" customFormat="1" x14ac:dyDescent="0.25">
      <c r="B26" s="265"/>
      <c r="C26" s="265"/>
      <c r="D26" s="265"/>
      <c r="E26" s="265"/>
    </row>
    <row r="27" spans="2:5" s="63" customFormat="1" x14ac:dyDescent="0.25">
      <c r="B27" s="64"/>
      <c r="C27" s="65"/>
      <c r="D27" s="65"/>
      <c r="E27" s="66"/>
    </row>
    <row r="28" spans="2:5" s="63" customFormat="1" hidden="1" x14ac:dyDescent="0.25">
      <c r="B28" s="265"/>
      <c r="C28" s="265"/>
      <c r="D28" s="265"/>
      <c r="E28" s="265"/>
    </row>
    <row r="29" spans="2:5" s="63" customFormat="1" x14ac:dyDescent="0.25">
      <c r="B29" s="67"/>
      <c r="C29" s="68"/>
      <c r="D29" s="68"/>
      <c r="E29" s="69"/>
    </row>
    <row r="30" spans="2:5" s="63" customFormat="1" hidden="1" x14ac:dyDescent="0.25">
      <c r="B30" s="264"/>
      <c r="C30" s="264"/>
      <c r="D30" s="264"/>
      <c r="E30" s="264"/>
    </row>
    <row r="31" spans="2:5" s="63" customFormat="1" hidden="1" x14ac:dyDescent="0.25">
      <c r="B31" s="264"/>
      <c r="C31" s="264"/>
      <c r="D31" s="264"/>
      <c r="E31" s="264"/>
    </row>
    <row r="32" spans="2:5" s="63" customFormat="1" hidden="1" x14ac:dyDescent="0.25">
      <c r="B32" s="67"/>
      <c r="C32" s="68"/>
      <c r="D32" s="68"/>
      <c r="E32" s="70"/>
    </row>
    <row r="33" spans="2:5" s="63" customFormat="1" hidden="1" x14ac:dyDescent="0.25">
      <c r="B33" s="265"/>
      <c r="C33" s="265"/>
      <c r="D33" s="265"/>
      <c r="E33" s="265"/>
    </row>
    <row r="34" spans="2:5" s="63" customFormat="1" ht="14.25" customHeight="1" x14ac:dyDescent="0.25"/>
    <row r="35" spans="2:5" hidden="1" x14ac:dyDescent="0.25"/>
  </sheetData>
  <mergeCells count="9">
    <mergeCell ref="B30:E30"/>
    <mergeCell ref="B31:E31"/>
    <mergeCell ref="B33:E33"/>
    <mergeCell ref="B2:E2"/>
    <mergeCell ref="C3:E3"/>
    <mergeCell ref="B5:E5"/>
    <mergeCell ref="B21:E21"/>
    <mergeCell ref="B26:E26"/>
    <mergeCell ref="B28:E28"/>
  </mergeCells>
  <conditionalFormatting sqref="E6:E18 E22 E29 E32">
    <cfRule type="expression" dxfId="38" priority="2">
      <formula>#REF!=#REF!</formula>
    </cfRule>
  </conditionalFormatting>
  <conditionalFormatting sqref="C3">
    <cfRule type="expression" dxfId="37" priority="3">
      <formula>#REF!=#REF!</formula>
    </cfRule>
  </conditionalFormatting>
  <conditionalFormatting sqref="E19">
    <cfRule type="expression" dxfId="36" priority="1">
      <formula>#REF!=#REF!</formula>
    </cfRule>
  </conditionalFormatting>
  <printOptions horizontalCentered="1"/>
  <pageMargins left="0.25" right="0.25" top="0.75" bottom="0.75" header="0.3" footer="0.3"/>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1"/>
  <sheetViews>
    <sheetView showGridLines="0" topLeftCell="A46" workbookViewId="0">
      <selection activeCell="A71" sqref="A71:XFD71"/>
    </sheetView>
  </sheetViews>
  <sheetFormatPr defaultColWidth="0" defaultRowHeight="15" zeroHeight="1" x14ac:dyDescent="0.25"/>
  <cols>
    <col min="1" max="1" width="3.7109375" customWidth="1"/>
    <col min="2" max="2" width="41.85546875" customWidth="1"/>
    <col min="3" max="3" width="1.7109375" customWidth="1"/>
    <col min="4" max="5" width="12.7109375" customWidth="1"/>
    <col min="6" max="6" width="1.7109375" customWidth="1"/>
    <col min="7" max="9" width="12.7109375" customWidth="1"/>
    <col min="10" max="10" width="1.7109375" customWidth="1"/>
    <col min="11" max="13" width="12.7109375" customWidth="1"/>
    <col min="14" max="14" width="1.7109375" customWidth="1"/>
    <col min="15" max="16" width="12.7109375" customWidth="1"/>
    <col min="17" max="17" width="3.7109375" customWidth="1"/>
    <col min="18" max="16384" width="9.140625" hidden="1"/>
  </cols>
  <sheetData>
    <row r="1" spans="2:16" ht="15.75" thickBot="1" x14ac:dyDescent="0.3"/>
    <row r="2" spans="2:16" s="29" customFormat="1" ht="20.100000000000001" customHeight="1" x14ac:dyDescent="0.25">
      <c r="B2" s="285" t="str">
        <f>'Vendor Checklist'!D6</f>
        <v>Vendor Name</v>
      </c>
      <c r="C2" s="286"/>
      <c r="D2" s="286"/>
      <c r="E2" s="286"/>
      <c r="F2" s="286"/>
      <c r="G2" s="286"/>
      <c r="H2" s="286"/>
      <c r="I2" s="286"/>
      <c r="J2" s="286"/>
      <c r="K2" s="286"/>
      <c r="L2" s="286"/>
      <c r="M2" s="286"/>
      <c r="N2" s="286"/>
      <c r="O2" s="286"/>
      <c r="P2" s="287"/>
    </row>
    <row r="3" spans="2:16" s="29" customFormat="1" ht="30" customHeight="1" x14ac:dyDescent="0.25">
      <c r="B3" s="145" t="str">
        <f ca="1">MID(CELL("Filename",B2),SEARCH("]",CELL("Filename",B2),1)+1,100)</f>
        <v>Module Summary</v>
      </c>
      <c r="C3" s="36"/>
      <c r="D3" s="288" t="s">
        <v>166</v>
      </c>
      <c r="E3" s="288"/>
      <c r="F3" s="36"/>
      <c r="G3" s="288" t="s">
        <v>167</v>
      </c>
      <c r="H3" s="288"/>
      <c r="I3" s="288"/>
      <c r="J3" s="36"/>
      <c r="K3" s="288" t="s">
        <v>168</v>
      </c>
      <c r="L3" s="288"/>
      <c r="M3" s="288"/>
      <c r="N3" s="36"/>
      <c r="O3" s="288" t="s">
        <v>169</v>
      </c>
      <c r="P3" s="289"/>
    </row>
    <row r="4" spans="2:16" s="29" customFormat="1" ht="30" customHeight="1" x14ac:dyDescent="0.25">
      <c r="B4" s="164" t="s">
        <v>170</v>
      </c>
      <c r="C4" s="36"/>
      <c r="D4" s="96" t="s">
        <v>273</v>
      </c>
      <c r="E4" s="96" t="s">
        <v>274</v>
      </c>
      <c r="F4" s="36"/>
      <c r="G4" s="96" t="s">
        <v>171</v>
      </c>
      <c r="H4" s="96" t="s">
        <v>172</v>
      </c>
      <c r="I4" s="96" t="s">
        <v>173</v>
      </c>
      <c r="J4" s="36"/>
      <c r="K4" s="96" t="s">
        <v>171</v>
      </c>
      <c r="L4" s="96" t="s">
        <v>172</v>
      </c>
      <c r="M4" s="96" t="s">
        <v>173</v>
      </c>
      <c r="N4" s="36"/>
      <c r="O4" s="96" t="s">
        <v>395</v>
      </c>
      <c r="P4" s="155" t="s">
        <v>396</v>
      </c>
    </row>
    <row r="5" spans="2:16" s="29" customFormat="1" ht="15" hidden="1" customHeight="1" x14ac:dyDescent="0.25">
      <c r="B5" s="149" t="s">
        <v>174</v>
      </c>
      <c r="C5" s="37"/>
      <c r="D5" s="290"/>
      <c r="E5" s="291"/>
      <c r="F5" s="37"/>
      <c r="G5" s="290"/>
      <c r="H5" s="291"/>
      <c r="I5" s="292"/>
      <c r="J5" s="37"/>
      <c r="K5" s="290"/>
      <c r="L5" s="291"/>
      <c r="M5" s="292"/>
      <c r="N5" s="37"/>
      <c r="O5" s="290"/>
      <c r="P5" s="293"/>
    </row>
    <row r="6" spans="2:16" x14ac:dyDescent="0.25">
      <c r="B6" s="215" t="s">
        <v>1</v>
      </c>
      <c r="C6" s="38"/>
      <c r="D6" s="146">
        <f ca="1">'Application Software'!C75</f>
        <v>0</v>
      </c>
      <c r="E6" s="146">
        <f ca="1">'Application Software'!D75</f>
        <v>0</v>
      </c>
      <c r="F6" s="38"/>
      <c r="G6" s="158">
        <f>'Implementation Services'!C6</f>
        <v>0</v>
      </c>
      <c r="H6" s="159">
        <f>'Implementation Services'!D6</f>
        <v>0</v>
      </c>
      <c r="I6" s="160">
        <f>'Implementation Services'!E6</f>
        <v>0</v>
      </c>
      <c r="J6" s="38"/>
      <c r="K6" s="158">
        <f>'Technical Training'!C6+'End-User Training'!C6</f>
        <v>0</v>
      </c>
      <c r="L6" s="159">
        <f>'Technical Training'!D6+'End-User Training'!D6</f>
        <v>0</v>
      </c>
      <c r="M6" s="160">
        <f>'Technical Training'!E6+'End-User Training'!E6</f>
        <v>0</v>
      </c>
      <c r="N6" s="38"/>
      <c r="O6" s="156">
        <f t="shared" ref="O6:O69" ca="1" si="0">SUM(D6,I6,M6)</f>
        <v>0</v>
      </c>
      <c r="P6" s="157">
        <f t="shared" ref="P6:P69" ca="1" si="1">E6</f>
        <v>0</v>
      </c>
    </row>
    <row r="7" spans="2:16" x14ac:dyDescent="0.25">
      <c r="B7" s="215" t="s">
        <v>142</v>
      </c>
      <c r="C7" s="38"/>
      <c r="D7" s="146">
        <f>'Application Software'!C76</f>
        <v>0</v>
      </c>
      <c r="E7" s="146">
        <f>'Application Software'!D76</f>
        <v>0</v>
      </c>
      <c r="F7" s="38"/>
      <c r="G7" s="158">
        <f>'Implementation Services'!C7</f>
        <v>0</v>
      </c>
      <c r="H7" s="159">
        <f>'Implementation Services'!D7</f>
        <v>0</v>
      </c>
      <c r="I7" s="160">
        <f>'Implementation Services'!E7</f>
        <v>0</v>
      </c>
      <c r="J7" s="38"/>
      <c r="K7" s="158">
        <f>'Technical Training'!C7+'End-User Training'!C7</f>
        <v>0</v>
      </c>
      <c r="L7" s="159">
        <f>'Technical Training'!D7+'End-User Training'!D7</f>
        <v>0</v>
      </c>
      <c r="M7" s="160">
        <f>'Technical Training'!E7+'End-User Training'!E7</f>
        <v>0</v>
      </c>
      <c r="N7" s="38"/>
      <c r="O7" s="156">
        <f t="shared" si="0"/>
        <v>0</v>
      </c>
      <c r="P7" s="157">
        <f t="shared" si="1"/>
        <v>0</v>
      </c>
    </row>
    <row r="8" spans="2:16" x14ac:dyDescent="0.25">
      <c r="B8" s="215" t="s">
        <v>143</v>
      </c>
      <c r="C8" s="38"/>
      <c r="D8" s="146">
        <f>'Application Software'!C77</f>
        <v>0</v>
      </c>
      <c r="E8" s="146">
        <f>'Application Software'!D77</f>
        <v>0</v>
      </c>
      <c r="F8" s="38"/>
      <c r="G8" s="158">
        <f>'Implementation Services'!C8</f>
        <v>0</v>
      </c>
      <c r="H8" s="159">
        <f>'Implementation Services'!D8</f>
        <v>0</v>
      </c>
      <c r="I8" s="160">
        <f>'Implementation Services'!E8</f>
        <v>0</v>
      </c>
      <c r="J8" s="38"/>
      <c r="K8" s="158">
        <f>'Technical Training'!C8+'End-User Training'!C8</f>
        <v>0</v>
      </c>
      <c r="L8" s="159">
        <f>'Technical Training'!D8+'End-User Training'!D8</f>
        <v>0</v>
      </c>
      <c r="M8" s="160">
        <f>'Technical Training'!E8+'End-User Training'!E8</f>
        <v>0</v>
      </c>
      <c r="N8" s="38"/>
      <c r="O8" s="156">
        <f t="shared" si="0"/>
        <v>0</v>
      </c>
      <c r="P8" s="157">
        <f t="shared" si="1"/>
        <v>0</v>
      </c>
    </row>
    <row r="9" spans="2:16" x14ac:dyDescent="0.25">
      <c r="B9" s="215" t="s">
        <v>144</v>
      </c>
      <c r="C9" s="38"/>
      <c r="D9" s="146">
        <f>'Application Software'!C78</f>
        <v>0</v>
      </c>
      <c r="E9" s="146">
        <f>'Application Software'!D78</f>
        <v>0</v>
      </c>
      <c r="F9" s="38"/>
      <c r="G9" s="158">
        <f>'Implementation Services'!C9</f>
        <v>0</v>
      </c>
      <c r="H9" s="159">
        <f>'Implementation Services'!D9</f>
        <v>0</v>
      </c>
      <c r="I9" s="160">
        <f>'Implementation Services'!E9</f>
        <v>0</v>
      </c>
      <c r="J9" s="38"/>
      <c r="K9" s="158">
        <f>'Technical Training'!C9+'End-User Training'!C9</f>
        <v>0</v>
      </c>
      <c r="L9" s="159">
        <f>'Technical Training'!D9+'End-User Training'!D9</f>
        <v>0</v>
      </c>
      <c r="M9" s="160">
        <f>'Technical Training'!E9+'End-User Training'!E9</f>
        <v>0</v>
      </c>
      <c r="N9" s="38"/>
      <c r="O9" s="156">
        <f t="shared" si="0"/>
        <v>0</v>
      </c>
      <c r="P9" s="157">
        <f t="shared" si="1"/>
        <v>0</v>
      </c>
    </row>
    <row r="10" spans="2:16" x14ac:dyDescent="0.25">
      <c r="B10" s="215" t="s">
        <v>145</v>
      </c>
      <c r="C10" s="38"/>
      <c r="D10" s="146">
        <f>'Application Software'!C79</f>
        <v>0</v>
      </c>
      <c r="E10" s="146">
        <f>'Application Software'!D79</f>
        <v>0</v>
      </c>
      <c r="F10" s="38"/>
      <c r="G10" s="158">
        <f>'Implementation Services'!C10</f>
        <v>0</v>
      </c>
      <c r="H10" s="159">
        <f>'Implementation Services'!D10</f>
        <v>0</v>
      </c>
      <c r="I10" s="160">
        <f>'Implementation Services'!E10</f>
        <v>0</v>
      </c>
      <c r="J10" s="38"/>
      <c r="K10" s="158">
        <f>'Technical Training'!C10+'End-User Training'!C10</f>
        <v>0</v>
      </c>
      <c r="L10" s="159">
        <f>'Technical Training'!D10+'End-User Training'!D10</f>
        <v>0</v>
      </c>
      <c r="M10" s="160">
        <f>'Technical Training'!E10+'End-User Training'!E10</f>
        <v>0</v>
      </c>
      <c r="N10" s="38"/>
      <c r="O10" s="156">
        <f t="shared" si="0"/>
        <v>0</v>
      </c>
      <c r="P10" s="157">
        <f t="shared" si="1"/>
        <v>0</v>
      </c>
    </row>
    <row r="11" spans="2:16" x14ac:dyDescent="0.25">
      <c r="B11" s="215" t="s">
        <v>146</v>
      </c>
      <c r="C11" s="38"/>
      <c r="D11" s="146">
        <f>'Application Software'!C80</f>
        <v>0</v>
      </c>
      <c r="E11" s="146">
        <f>'Application Software'!D80</f>
        <v>0</v>
      </c>
      <c r="F11" s="38"/>
      <c r="G11" s="158">
        <f>'Implementation Services'!C11</f>
        <v>0</v>
      </c>
      <c r="H11" s="159">
        <f>'Implementation Services'!D11</f>
        <v>0</v>
      </c>
      <c r="I11" s="160">
        <f>'Implementation Services'!E11</f>
        <v>0</v>
      </c>
      <c r="J11" s="38"/>
      <c r="K11" s="158">
        <f>'Technical Training'!C11+'End-User Training'!C11</f>
        <v>0</v>
      </c>
      <c r="L11" s="159">
        <f>'Technical Training'!D11+'End-User Training'!D11</f>
        <v>0</v>
      </c>
      <c r="M11" s="160">
        <f>'Technical Training'!E11+'End-User Training'!E11</f>
        <v>0</v>
      </c>
      <c r="N11" s="38"/>
      <c r="O11" s="156">
        <f t="shared" si="0"/>
        <v>0</v>
      </c>
      <c r="P11" s="157">
        <f t="shared" si="1"/>
        <v>0</v>
      </c>
    </row>
    <row r="12" spans="2:16" x14ac:dyDescent="0.25">
      <c r="B12" s="215" t="s">
        <v>147</v>
      </c>
      <c r="C12" s="38"/>
      <c r="D12" s="146">
        <f>'Application Software'!C81</f>
        <v>0</v>
      </c>
      <c r="E12" s="146">
        <f>'Application Software'!D81</f>
        <v>0</v>
      </c>
      <c r="F12" s="38"/>
      <c r="G12" s="158">
        <f>'Implementation Services'!C12</f>
        <v>0</v>
      </c>
      <c r="H12" s="159">
        <f>'Implementation Services'!D12</f>
        <v>0</v>
      </c>
      <c r="I12" s="160">
        <f>'Implementation Services'!E12</f>
        <v>0</v>
      </c>
      <c r="J12" s="38"/>
      <c r="K12" s="158">
        <f>'Technical Training'!C12+'End-User Training'!C12</f>
        <v>0</v>
      </c>
      <c r="L12" s="159">
        <f>'Technical Training'!D12+'End-User Training'!D12</f>
        <v>0</v>
      </c>
      <c r="M12" s="160">
        <f>'Technical Training'!E12+'End-User Training'!E12</f>
        <v>0</v>
      </c>
      <c r="N12" s="38"/>
      <c r="O12" s="156">
        <f t="shared" si="0"/>
        <v>0</v>
      </c>
      <c r="P12" s="157">
        <f t="shared" si="1"/>
        <v>0</v>
      </c>
    </row>
    <row r="13" spans="2:16" x14ac:dyDescent="0.25">
      <c r="B13" s="215" t="s">
        <v>148</v>
      </c>
      <c r="C13" s="38"/>
      <c r="D13" s="146">
        <f>'Application Software'!C82</f>
        <v>0</v>
      </c>
      <c r="E13" s="146">
        <f>'Application Software'!D82</f>
        <v>0</v>
      </c>
      <c r="F13" s="38"/>
      <c r="G13" s="158">
        <f>'Implementation Services'!C13</f>
        <v>0</v>
      </c>
      <c r="H13" s="159">
        <f>'Implementation Services'!D13</f>
        <v>0</v>
      </c>
      <c r="I13" s="160">
        <f>'Implementation Services'!E13</f>
        <v>0</v>
      </c>
      <c r="J13" s="38"/>
      <c r="K13" s="158">
        <f>'Technical Training'!C13+'End-User Training'!C13</f>
        <v>0</v>
      </c>
      <c r="L13" s="159">
        <f>'Technical Training'!D13+'End-User Training'!D13</f>
        <v>0</v>
      </c>
      <c r="M13" s="160">
        <f>'Technical Training'!E13+'End-User Training'!E13</f>
        <v>0</v>
      </c>
      <c r="N13" s="38"/>
      <c r="O13" s="156">
        <f t="shared" si="0"/>
        <v>0</v>
      </c>
      <c r="P13" s="157">
        <f t="shared" si="1"/>
        <v>0</v>
      </c>
    </row>
    <row r="14" spans="2:16" x14ac:dyDescent="0.25">
      <c r="B14" s="215" t="s">
        <v>149</v>
      </c>
      <c r="C14" s="38"/>
      <c r="D14" s="146">
        <f>'Application Software'!C83</f>
        <v>0</v>
      </c>
      <c r="E14" s="146">
        <f>'Application Software'!D83</f>
        <v>0</v>
      </c>
      <c r="F14" s="38"/>
      <c r="G14" s="158">
        <f>'Implementation Services'!C14</f>
        <v>0</v>
      </c>
      <c r="H14" s="159">
        <f>'Implementation Services'!D14</f>
        <v>0</v>
      </c>
      <c r="I14" s="160">
        <f>'Implementation Services'!E14</f>
        <v>0</v>
      </c>
      <c r="J14" s="38"/>
      <c r="K14" s="158">
        <f>'Technical Training'!C14+'End-User Training'!C14</f>
        <v>0</v>
      </c>
      <c r="L14" s="159">
        <f>'Technical Training'!D14+'End-User Training'!D14</f>
        <v>0</v>
      </c>
      <c r="M14" s="160">
        <f>'Technical Training'!E14+'End-User Training'!E14</f>
        <v>0</v>
      </c>
      <c r="N14" s="38"/>
      <c r="O14" s="156">
        <f t="shared" si="0"/>
        <v>0</v>
      </c>
      <c r="P14" s="157">
        <f t="shared" si="1"/>
        <v>0</v>
      </c>
    </row>
    <row r="15" spans="2:16" x14ac:dyDescent="0.25">
      <c r="B15" s="215" t="s">
        <v>150</v>
      </c>
      <c r="C15" s="38"/>
      <c r="D15" s="146">
        <f>'Application Software'!C84</f>
        <v>0</v>
      </c>
      <c r="E15" s="146">
        <f>'Application Software'!D84</f>
        <v>0</v>
      </c>
      <c r="F15" s="38"/>
      <c r="G15" s="158">
        <f>'Implementation Services'!C15</f>
        <v>0</v>
      </c>
      <c r="H15" s="159">
        <f>'Implementation Services'!D15</f>
        <v>0</v>
      </c>
      <c r="I15" s="160">
        <f>'Implementation Services'!E15</f>
        <v>0</v>
      </c>
      <c r="J15" s="38"/>
      <c r="K15" s="158">
        <f>'Technical Training'!C15+'End-User Training'!C15</f>
        <v>0</v>
      </c>
      <c r="L15" s="159">
        <f>'Technical Training'!D15+'End-User Training'!D15</f>
        <v>0</v>
      </c>
      <c r="M15" s="160">
        <f>'Technical Training'!E15+'End-User Training'!E15</f>
        <v>0</v>
      </c>
      <c r="N15" s="38"/>
      <c r="O15" s="156">
        <f t="shared" si="0"/>
        <v>0</v>
      </c>
      <c r="P15" s="157">
        <f t="shared" si="1"/>
        <v>0</v>
      </c>
    </row>
    <row r="16" spans="2:16" x14ac:dyDescent="0.25">
      <c r="B16" s="215" t="s">
        <v>151</v>
      </c>
      <c r="C16" s="38"/>
      <c r="D16" s="146">
        <f>'Application Software'!C85</f>
        <v>0</v>
      </c>
      <c r="E16" s="146">
        <f>'Application Software'!D85</f>
        <v>0</v>
      </c>
      <c r="F16" s="38"/>
      <c r="G16" s="158">
        <f>'Implementation Services'!C16</f>
        <v>0</v>
      </c>
      <c r="H16" s="159">
        <f>'Implementation Services'!D16</f>
        <v>0</v>
      </c>
      <c r="I16" s="160">
        <f>'Implementation Services'!E16</f>
        <v>0</v>
      </c>
      <c r="J16" s="38"/>
      <c r="K16" s="158">
        <f>'Technical Training'!C16+'End-User Training'!C16</f>
        <v>0</v>
      </c>
      <c r="L16" s="159">
        <f>'Technical Training'!D16+'End-User Training'!D16</f>
        <v>0</v>
      </c>
      <c r="M16" s="160">
        <f>'Technical Training'!E16+'End-User Training'!E16</f>
        <v>0</v>
      </c>
      <c r="N16" s="38"/>
      <c r="O16" s="156">
        <f t="shared" si="0"/>
        <v>0</v>
      </c>
      <c r="P16" s="157">
        <f t="shared" si="1"/>
        <v>0</v>
      </c>
    </row>
    <row r="17" spans="2:16" x14ac:dyDescent="0.25">
      <c r="B17" s="215" t="s">
        <v>152</v>
      </c>
      <c r="C17" s="38"/>
      <c r="D17" s="146">
        <f>'Application Software'!C86</f>
        <v>0</v>
      </c>
      <c r="E17" s="146">
        <f>'Application Software'!D86</f>
        <v>0</v>
      </c>
      <c r="F17" s="38"/>
      <c r="G17" s="158">
        <f>'Implementation Services'!C17</f>
        <v>0</v>
      </c>
      <c r="H17" s="159">
        <f>'Implementation Services'!D17</f>
        <v>0</v>
      </c>
      <c r="I17" s="160">
        <f>'Implementation Services'!E17</f>
        <v>0</v>
      </c>
      <c r="J17" s="38"/>
      <c r="K17" s="158">
        <f>'Technical Training'!C17+'End-User Training'!C17</f>
        <v>0</v>
      </c>
      <c r="L17" s="159">
        <f>'Technical Training'!D17+'End-User Training'!D17</f>
        <v>0</v>
      </c>
      <c r="M17" s="160">
        <f>'Technical Training'!E17+'End-User Training'!E17</f>
        <v>0</v>
      </c>
      <c r="N17" s="38"/>
      <c r="O17" s="156">
        <f t="shared" si="0"/>
        <v>0</v>
      </c>
      <c r="P17" s="157">
        <f t="shared" si="1"/>
        <v>0</v>
      </c>
    </row>
    <row r="18" spans="2:16" x14ac:dyDescent="0.25">
      <c r="B18" s="215" t="s">
        <v>153</v>
      </c>
      <c r="C18" s="38"/>
      <c r="D18" s="146">
        <f>'Application Software'!C87</f>
        <v>0</v>
      </c>
      <c r="E18" s="146">
        <f>'Application Software'!D87</f>
        <v>0</v>
      </c>
      <c r="F18" s="38"/>
      <c r="G18" s="158">
        <f>'Implementation Services'!C18</f>
        <v>0</v>
      </c>
      <c r="H18" s="159">
        <f>'Implementation Services'!D18</f>
        <v>0</v>
      </c>
      <c r="I18" s="160">
        <f>'Implementation Services'!E18</f>
        <v>0</v>
      </c>
      <c r="J18" s="38"/>
      <c r="K18" s="158">
        <f>'Technical Training'!C18+'End-User Training'!C18</f>
        <v>0</v>
      </c>
      <c r="L18" s="159">
        <f>'Technical Training'!D18+'End-User Training'!D18</f>
        <v>0</v>
      </c>
      <c r="M18" s="160">
        <f>'Technical Training'!E18+'End-User Training'!E18</f>
        <v>0</v>
      </c>
      <c r="N18" s="38"/>
      <c r="O18" s="156">
        <f t="shared" si="0"/>
        <v>0</v>
      </c>
      <c r="P18" s="157">
        <f t="shared" si="1"/>
        <v>0</v>
      </c>
    </row>
    <row r="19" spans="2:16" x14ac:dyDescent="0.25">
      <c r="B19" s="215" t="s">
        <v>18</v>
      </c>
      <c r="C19" s="38"/>
      <c r="D19" s="146">
        <f>'Application Software'!C88</f>
        <v>0</v>
      </c>
      <c r="E19" s="146">
        <f>'Application Software'!D88</f>
        <v>0</v>
      </c>
      <c r="F19" s="38"/>
      <c r="G19" s="158">
        <f>'Implementation Services'!C19</f>
        <v>0</v>
      </c>
      <c r="H19" s="159">
        <f>'Implementation Services'!D19</f>
        <v>0</v>
      </c>
      <c r="I19" s="160">
        <f>'Implementation Services'!E19</f>
        <v>0</v>
      </c>
      <c r="J19" s="38"/>
      <c r="K19" s="158">
        <f>'Technical Training'!C19+'End-User Training'!C19</f>
        <v>0</v>
      </c>
      <c r="L19" s="159">
        <f>'Technical Training'!D19+'End-User Training'!D19</f>
        <v>0</v>
      </c>
      <c r="M19" s="160">
        <f>'Technical Training'!E19+'End-User Training'!E19</f>
        <v>0</v>
      </c>
      <c r="N19" s="38"/>
      <c r="O19" s="156">
        <f t="shared" si="0"/>
        <v>0</v>
      </c>
      <c r="P19" s="157">
        <f t="shared" si="1"/>
        <v>0</v>
      </c>
    </row>
    <row r="20" spans="2:16" x14ac:dyDescent="0.25">
      <c r="B20" s="215" t="s">
        <v>154</v>
      </c>
      <c r="C20" s="38"/>
      <c r="D20" s="146">
        <f>'Application Software'!C89</f>
        <v>0</v>
      </c>
      <c r="E20" s="146">
        <f>'Application Software'!D89</f>
        <v>0</v>
      </c>
      <c r="F20" s="38"/>
      <c r="G20" s="158">
        <f>'Implementation Services'!C20</f>
        <v>0</v>
      </c>
      <c r="H20" s="159">
        <f>'Implementation Services'!D20</f>
        <v>0</v>
      </c>
      <c r="I20" s="160">
        <f>'Implementation Services'!E20</f>
        <v>0</v>
      </c>
      <c r="J20" s="38"/>
      <c r="K20" s="158">
        <f>'Technical Training'!C20+'End-User Training'!C20</f>
        <v>0</v>
      </c>
      <c r="L20" s="159">
        <f>'Technical Training'!D20+'End-User Training'!D20</f>
        <v>0</v>
      </c>
      <c r="M20" s="160">
        <f>'Technical Training'!E20+'End-User Training'!E20</f>
        <v>0</v>
      </c>
      <c r="N20" s="38"/>
      <c r="O20" s="156">
        <f t="shared" si="0"/>
        <v>0</v>
      </c>
      <c r="P20" s="157">
        <f t="shared" si="1"/>
        <v>0</v>
      </c>
    </row>
    <row r="21" spans="2:16" x14ac:dyDescent="0.25">
      <c r="B21" s="216" t="s">
        <v>175</v>
      </c>
      <c r="C21" s="38"/>
      <c r="D21" s="146">
        <f>'Application Software'!C90</f>
        <v>0</v>
      </c>
      <c r="E21" s="146">
        <f>'Application Software'!D90</f>
        <v>0</v>
      </c>
      <c r="F21" s="38"/>
      <c r="G21" s="158">
        <f>'Implementation Services'!C21</f>
        <v>0</v>
      </c>
      <c r="H21" s="159">
        <f>'Implementation Services'!D21</f>
        <v>0</v>
      </c>
      <c r="I21" s="160">
        <f>'Implementation Services'!E21</f>
        <v>0</v>
      </c>
      <c r="J21" s="38"/>
      <c r="K21" s="158">
        <f>'Technical Training'!C21+'End-User Training'!C21</f>
        <v>0</v>
      </c>
      <c r="L21" s="159">
        <f>'Technical Training'!D21+'End-User Training'!D21</f>
        <v>0</v>
      </c>
      <c r="M21" s="160">
        <f>'Technical Training'!E21+'End-User Training'!E21</f>
        <v>0</v>
      </c>
      <c r="N21" s="38"/>
      <c r="O21" s="156">
        <f t="shared" si="0"/>
        <v>0</v>
      </c>
      <c r="P21" s="157">
        <f t="shared" si="1"/>
        <v>0</v>
      </c>
    </row>
    <row r="22" spans="2:16" x14ac:dyDescent="0.25">
      <c r="B22" s="216" t="s">
        <v>176</v>
      </c>
      <c r="C22" s="38"/>
      <c r="D22" s="146">
        <f>'Application Software'!C91</f>
        <v>0</v>
      </c>
      <c r="E22" s="146">
        <f>'Application Software'!D91</f>
        <v>0</v>
      </c>
      <c r="F22" s="38"/>
      <c r="G22" s="158">
        <f>'Implementation Services'!C22</f>
        <v>0</v>
      </c>
      <c r="H22" s="159">
        <f>'Implementation Services'!D22</f>
        <v>0</v>
      </c>
      <c r="I22" s="160">
        <f>'Implementation Services'!E22</f>
        <v>0</v>
      </c>
      <c r="J22" s="38"/>
      <c r="K22" s="158">
        <f>'Technical Training'!C22+'End-User Training'!C22</f>
        <v>0</v>
      </c>
      <c r="L22" s="159">
        <f>'Technical Training'!D22+'End-User Training'!D22</f>
        <v>0</v>
      </c>
      <c r="M22" s="160">
        <f>'Technical Training'!E22+'End-User Training'!E22</f>
        <v>0</v>
      </c>
      <c r="N22" s="38"/>
      <c r="O22" s="156">
        <f t="shared" si="0"/>
        <v>0</v>
      </c>
      <c r="P22" s="157">
        <f t="shared" si="1"/>
        <v>0</v>
      </c>
    </row>
    <row r="23" spans="2:16" x14ac:dyDescent="0.25">
      <c r="B23" s="216" t="s">
        <v>177</v>
      </c>
      <c r="C23" s="38"/>
      <c r="D23" s="146">
        <f>'Application Software'!C92</f>
        <v>0</v>
      </c>
      <c r="E23" s="146">
        <f>'Application Software'!D92</f>
        <v>0</v>
      </c>
      <c r="F23" s="38"/>
      <c r="G23" s="158">
        <f>'Implementation Services'!C23</f>
        <v>0</v>
      </c>
      <c r="H23" s="159">
        <f>'Implementation Services'!D23</f>
        <v>0</v>
      </c>
      <c r="I23" s="160">
        <f>'Implementation Services'!E23</f>
        <v>0</v>
      </c>
      <c r="J23" s="38"/>
      <c r="K23" s="158">
        <f>'Technical Training'!C23+'End-User Training'!C23</f>
        <v>0</v>
      </c>
      <c r="L23" s="159">
        <f>'Technical Training'!D23+'End-User Training'!D23</f>
        <v>0</v>
      </c>
      <c r="M23" s="160">
        <f>'Technical Training'!E23+'End-User Training'!E23</f>
        <v>0</v>
      </c>
      <c r="N23" s="38"/>
      <c r="O23" s="156">
        <f t="shared" si="0"/>
        <v>0</v>
      </c>
      <c r="P23" s="157">
        <f t="shared" si="1"/>
        <v>0</v>
      </c>
    </row>
    <row r="24" spans="2:16" x14ac:dyDescent="0.25">
      <c r="B24" s="216" t="s">
        <v>178</v>
      </c>
      <c r="C24" s="38"/>
      <c r="D24" s="146">
        <f>'Application Software'!C93</f>
        <v>0</v>
      </c>
      <c r="E24" s="146">
        <f>'Application Software'!D93</f>
        <v>0</v>
      </c>
      <c r="F24" s="38"/>
      <c r="G24" s="158">
        <f>'Implementation Services'!C24</f>
        <v>0</v>
      </c>
      <c r="H24" s="159">
        <f>'Implementation Services'!D24</f>
        <v>0</v>
      </c>
      <c r="I24" s="160">
        <f>'Implementation Services'!E24</f>
        <v>0</v>
      </c>
      <c r="J24" s="38"/>
      <c r="K24" s="158">
        <f>'Technical Training'!C24+'End-User Training'!C24</f>
        <v>0</v>
      </c>
      <c r="L24" s="159">
        <f>'Technical Training'!D24+'End-User Training'!D24</f>
        <v>0</v>
      </c>
      <c r="M24" s="160">
        <f>'Technical Training'!E24+'End-User Training'!E24</f>
        <v>0</v>
      </c>
      <c r="N24" s="38"/>
      <c r="O24" s="156">
        <f t="shared" si="0"/>
        <v>0</v>
      </c>
      <c r="P24" s="157">
        <f t="shared" si="1"/>
        <v>0</v>
      </c>
    </row>
    <row r="25" spans="2:16" x14ac:dyDescent="0.25">
      <c r="B25" s="216" t="s">
        <v>179</v>
      </c>
      <c r="C25" s="38"/>
      <c r="D25" s="146">
        <f>'Application Software'!C94</f>
        <v>0</v>
      </c>
      <c r="E25" s="146">
        <f>'Application Software'!D94</f>
        <v>0</v>
      </c>
      <c r="F25" s="38"/>
      <c r="G25" s="158">
        <f>'Implementation Services'!C25</f>
        <v>0</v>
      </c>
      <c r="H25" s="159">
        <f>'Implementation Services'!D25</f>
        <v>0</v>
      </c>
      <c r="I25" s="160">
        <f>'Implementation Services'!E25</f>
        <v>0</v>
      </c>
      <c r="J25" s="38"/>
      <c r="K25" s="158">
        <f>'Technical Training'!C25+'End-User Training'!C25</f>
        <v>0</v>
      </c>
      <c r="L25" s="159">
        <f>'Technical Training'!D25+'End-User Training'!D25</f>
        <v>0</v>
      </c>
      <c r="M25" s="160">
        <f>'Technical Training'!E25+'End-User Training'!E25</f>
        <v>0</v>
      </c>
      <c r="N25" s="38"/>
      <c r="O25" s="156">
        <f t="shared" si="0"/>
        <v>0</v>
      </c>
      <c r="P25" s="157">
        <f t="shared" si="1"/>
        <v>0</v>
      </c>
    </row>
    <row r="26" spans="2:16" x14ac:dyDescent="0.25">
      <c r="B26" s="216" t="s">
        <v>180</v>
      </c>
      <c r="C26" s="38"/>
      <c r="D26" s="146">
        <f>'Application Software'!C95</f>
        <v>0</v>
      </c>
      <c r="E26" s="146">
        <f>'Application Software'!D95</f>
        <v>0</v>
      </c>
      <c r="F26" s="38"/>
      <c r="G26" s="158">
        <f>'Implementation Services'!C26</f>
        <v>0</v>
      </c>
      <c r="H26" s="159">
        <f>'Implementation Services'!D26</f>
        <v>0</v>
      </c>
      <c r="I26" s="160">
        <f>'Implementation Services'!E26</f>
        <v>0</v>
      </c>
      <c r="J26" s="38"/>
      <c r="K26" s="158">
        <f>'Technical Training'!C26+'End-User Training'!C26</f>
        <v>0</v>
      </c>
      <c r="L26" s="159">
        <f>'Technical Training'!D26+'End-User Training'!D26</f>
        <v>0</v>
      </c>
      <c r="M26" s="160">
        <f>'Technical Training'!E26+'End-User Training'!E26</f>
        <v>0</v>
      </c>
      <c r="N26" s="38"/>
      <c r="O26" s="156">
        <f t="shared" si="0"/>
        <v>0</v>
      </c>
      <c r="P26" s="157">
        <f t="shared" si="1"/>
        <v>0</v>
      </c>
    </row>
    <row r="27" spans="2:16" x14ac:dyDescent="0.25">
      <c r="B27" s="216" t="s">
        <v>181</v>
      </c>
      <c r="C27" s="38"/>
      <c r="D27" s="146">
        <f>'Application Software'!C96</f>
        <v>0</v>
      </c>
      <c r="E27" s="146">
        <f>'Application Software'!D96</f>
        <v>0</v>
      </c>
      <c r="F27" s="38"/>
      <c r="G27" s="158">
        <f>'Implementation Services'!C27</f>
        <v>0</v>
      </c>
      <c r="H27" s="159">
        <f>'Implementation Services'!D27</f>
        <v>0</v>
      </c>
      <c r="I27" s="160">
        <f>'Implementation Services'!E27</f>
        <v>0</v>
      </c>
      <c r="J27" s="38"/>
      <c r="K27" s="158">
        <f>'Technical Training'!C27+'End-User Training'!C27</f>
        <v>0</v>
      </c>
      <c r="L27" s="159">
        <f>'Technical Training'!D27+'End-User Training'!D27</f>
        <v>0</v>
      </c>
      <c r="M27" s="160">
        <f>'Technical Training'!E27+'End-User Training'!E27</f>
        <v>0</v>
      </c>
      <c r="N27" s="38"/>
      <c r="O27" s="156">
        <f t="shared" si="0"/>
        <v>0</v>
      </c>
      <c r="P27" s="157">
        <f t="shared" si="1"/>
        <v>0</v>
      </c>
    </row>
    <row r="28" spans="2:16" x14ac:dyDescent="0.25">
      <c r="B28" s="216" t="s">
        <v>182</v>
      </c>
      <c r="C28" s="38"/>
      <c r="D28" s="146">
        <f>'Application Software'!C97</f>
        <v>0</v>
      </c>
      <c r="E28" s="146">
        <f>'Application Software'!D97</f>
        <v>0</v>
      </c>
      <c r="F28" s="38"/>
      <c r="G28" s="158">
        <f>'Implementation Services'!C28</f>
        <v>0</v>
      </c>
      <c r="H28" s="159">
        <f>'Implementation Services'!D28</f>
        <v>0</v>
      </c>
      <c r="I28" s="160">
        <f>'Implementation Services'!E28</f>
        <v>0</v>
      </c>
      <c r="J28" s="38"/>
      <c r="K28" s="158">
        <f>'Technical Training'!C28+'End-User Training'!C28</f>
        <v>0</v>
      </c>
      <c r="L28" s="159">
        <f>'Technical Training'!D28+'End-User Training'!D28</f>
        <v>0</v>
      </c>
      <c r="M28" s="160">
        <f>'Technical Training'!E28+'End-User Training'!E28</f>
        <v>0</v>
      </c>
      <c r="N28" s="38"/>
      <c r="O28" s="156">
        <f t="shared" si="0"/>
        <v>0</v>
      </c>
      <c r="P28" s="157">
        <f t="shared" si="1"/>
        <v>0</v>
      </c>
    </row>
    <row r="29" spans="2:16" x14ac:dyDescent="0.25">
      <c r="B29" s="216" t="s">
        <v>183</v>
      </c>
      <c r="C29" s="38"/>
      <c r="D29" s="146">
        <f>'Application Software'!C98</f>
        <v>0</v>
      </c>
      <c r="E29" s="146">
        <f>'Application Software'!D98</f>
        <v>0</v>
      </c>
      <c r="F29" s="38"/>
      <c r="G29" s="158">
        <f>'Implementation Services'!C29</f>
        <v>0</v>
      </c>
      <c r="H29" s="159">
        <f>'Implementation Services'!D29</f>
        <v>0</v>
      </c>
      <c r="I29" s="160">
        <f>'Implementation Services'!E29</f>
        <v>0</v>
      </c>
      <c r="J29" s="38"/>
      <c r="K29" s="158">
        <f>'Technical Training'!C29+'End-User Training'!C29</f>
        <v>0</v>
      </c>
      <c r="L29" s="159">
        <f>'Technical Training'!D29+'End-User Training'!D29</f>
        <v>0</v>
      </c>
      <c r="M29" s="160">
        <f>'Technical Training'!E29+'End-User Training'!E29</f>
        <v>0</v>
      </c>
      <c r="N29" s="38"/>
      <c r="O29" s="156">
        <f t="shared" si="0"/>
        <v>0</v>
      </c>
      <c r="P29" s="157">
        <f t="shared" si="1"/>
        <v>0</v>
      </c>
    </row>
    <row r="30" spans="2:16" x14ac:dyDescent="0.25">
      <c r="B30" s="216" t="s">
        <v>184</v>
      </c>
      <c r="C30" s="38"/>
      <c r="D30" s="146">
        <f>'Application Software'!C99</f>
        <v>0</v>
      </c>
      <c r="E30" s="146">
        <f>'Application Software'!D99</f>
        <v>0</v>
      </c>
      <c r="F30" s="38"/>
      <c r="G30" s="158">
        <f>'Implementation Services'!C30</f>
        <v>0</v>
      </c>
      <c r="H30" s="159">
        <f>'Implementation Services'!D30</f>
        <v>0</v>
      </c>
      <c r="I30" s="160">
        <f>'Implementation Services'!E30</f>
        <v>0</v>
      </c>
      <c r="J30" s="38"/>
      <c r="K30" s="158">
        <f>'Technical Training'!C30+'End-User Training'!C30</f>
        <v>0</v>
      </c>
      <c r="L30" s="159">
        <f>'Technical Training'!D30+'End-User Training'!D30</f>
        <v>0</v>
      </c>
      <c r="M30" s="160">
        <f>'Technical Training'!E30+'End-User Training'!E30</f>
        <v>0</v>
      </c>
      <c r="N30" s="38"/>
      <c r="O30" s="156">
        <f t="shared" si="0"/>
        <v>0</v>
      </c>
      <c r="P30" s="157">
        <f t="shared" si="1"/>
        <v>0</v>
      </c>
    </row>
    <row r="31" spans="2:16" x14ac:dyDescent="0.25">
      <c r="B31" s="216" t="s">
        <v>185</v>
      </c>
      <c r="C31" s="38"/>
      <c r="D31" s="146">
        <f>'Application Software'!C100</f>
        <v>0</v>
      </c>
      <c r="E31" s="146">
        <f>'Application Software'!D100</f>
        <v>0</v>
      </c>
      <c r="F31" s="38"/>
      <c r="G31" s="158">
        <f>'Implementation Services'!C31</f>
        <v>0</v>
      </c>
      <c r="H31" s="159">
        <f>'Implementation Services'!D31</f>
        <v>0</v>
      </c>
      <c r="I31" s="160">
        <f>'Implementation Services'!E31</f>
        <v>0</v>
      </c>
      <c r="J31" s="38"/>
      <c r="K31" s="158">
        <f>'Technical Training'!C31+'End-User Training'!C31</f>
        <v>0</v>
      </c>
      <c r="L31" s="159">
        <f>'Technical Training'!D31+'End-User Training'!D31</f>
        <v>0</v>
      </c>
      <c r="M31" s="160">
        <f>'Technical Training'!E31+'End-User Training'!E31</f>
        <v>0</v>
      </c>
      <c r="N31" s="38"/>
      <c r="O31" s="156">
        <f t="shared" si="0"/>
        <v>0</v>
      </c>
      <c r="P31" s="157">
        <f t="shared" si="1"/>
        <v>0</v>
      </c>
    </row>
    <row r="32" spans="2:16" x14ac:dyDescent="0.25">
      <c r="B32" s="216" t="s">
        <v>186</v>
      </c>
      <c r="C32" s="38"/>
      <c r="D32" s="146">
        <f>'Application Software'!C101</f>
        <v>0</v>
      </c>
      <c r="E32" s="146">
        <f>'Application Software'!D101</f>
        <v>0</v>
      </c>
      <c r="F32" s="38"/>
      <c r="G32" s="158">
        <f>'Implementation Services'!C32</f>
        <v>0</v>
      </c>
      <c r="H32" s="159">
        <f>'Implementation Services'!D32</f>
        <v>0</v>
      </c>
      <c r="I32" s="160">
        <f>'Implementation Services'!E32</f>
        <v>0</v>
      </c>
      <c r="J32" s="38"/>
      <c r="K32" s="158">
        <f>'Technical Training'!C32+'End-User Training'!C32</f>
        <v>0</v>
      </c>
      <c r="L32" s="159">
        <f>'Technical Training'!D32+'End-User Training'!D32</f>
        <v>0</v>
      </c>
      <c r="M32" s="160">
        <f>'Technical Training'!E32+'End-User Training'!E32</f>
        <v>0</v>
      </c>
      <c r="N32" s="38"/>
      <c r="O32" s="156">
        <f t="shared" si="0"/>
        <v>0</v>
      </c>
      <c r="P32" s="157">
        <f t="shared" si="1"/>
        <v>0</v>
      </c>
    </row>
    <row r="33" spans="2:16" x14ac:dyDescent="0.25">
      <c r="B33" s="216" t="s">
        <v>187</v>
      </c>
      <c r="C33" s="38"/>
      <c r="D33" s="146">
        <f>'Application Software'!C102</f>
        <v>0</v>
      </c>
      <c r="E33" s="146">
        <f>'Application Software'!D102</f>
        <v>0</v>
      </c>
      <c r="F33" s="38"/>
      <c r="G33" s="158">
        <f>'Implementation Services'!C33</f>
        <v>0</v>
      </c>
      <c r="H33" s="159">
        <f>'Implementation Services'!D33</f>
        <v>0</v>
      </c>
      <c r="I33" s="160">
        <f>'Implementation Services'!E33</f>
        <v>0</v>
      </c>
      <c r="J33" s="38"/>
      <c r="K33" s="158">
        <f>'Technical Training'!C33+'End-User Training'!C33</f>
        <v>0</v>
      </c>
      <c r="L33" s="159">
        <f>'Technical Training'!D33+'End-User Training'!D33</f>
        <v>0</v>
      </c>
      <c r="M33" s="160">
        <f>'Technical Training'!E33+'End-User Training'!E33</f>
        <v>0</v>
      </c>
      <c r="N33" s="38"/>
      <c r="O33" s="156">
        <f t="shared" si="0"/>
        <v>0</v>
      </c>
      <c r="P33" s="157">
        <f t="shared" si="1"/>
        <v>0</v>
      </c>
    </row>
    <row r="34" spans="2:16" x14ac:dyDescent="0.25">
      <c r="B34" s="216" t="s">
        <v>188</v>
      </c>
      <c r="C34" s="38"/>
      <c r="D34" s="146">
        <f>'Application Software'!C103</f>
        <v>0</v>
      </c>
      <c r="E34" s="146">
        <f>'Application Software'!D103</f>
        <v>0</v>
      </c>
      <c r="F34" s="38"/>
      <c r="G34" s="158">
        <f>'Implementation Services'!C34</f>
        <v>0</v>
      </c>
      <c r="H34" s="159">
        <f>'Implementation Services'!D34</f>
        <v>0</v>
      </c>
      <c r="I34" s="160">
        <f>'Implementation Services'!E34</f>
        <v>0</v>
      </c>
      <c r="J34" s="38"/>
      <c r="K34" s="158">
        <f>'Technical Training'!C34+'End-User Training'!C34</f>
        <v>0</v>
      </c>
      <c r="L34" s="159">
        <f>'Technical Training'!D34+'End-User Training'!D34</f>
        <v>0</v>
      </c>
      <c r="M34" s="160">
        <f>'Technical Training'!E34+'End-User Training'!E34</f>
        <v>0</v>
      </c>
      <c r="N34" s="38"/>
      <c r="O34" s="156">
        <f t="shared" si="0"/>
        <v>0</v>
      </c>
      <c r="P34" s="157">
        <f t="shared" si="1"/>
        <v>0</v>
      </c>
    </row>
    <row r="35" spans="2:16" x14ac:dyDescent="0.25">
      <c r="B35" s="216" t="s">
        <v>189</v>
      </c>
      <c r="C35" s="38"/>
      <c r="D35" s="146">
        <f>'Application Software'!C104</f>
        <v>0</v>
      </c>
      <c r="E35" s="146">
        <f>'Application Software'!D104</f>
        <v>0</v>
      </c>
      <c r="F35" s="38"/>
      <c r="G35" s="158">
        <f>'Implementation Services'!C35</f>
        <v>0</v>
      </c>
      <c r="H35" s="159">
        <f>'Implementation Services'!D35</f>
        <v>0</v>
      </c>
      <c r="I35" s="160">
        <f>'Implementation Services'!E35</f>
        <v>0</v>
      </c>
      <c r="J35" s="38"/>
      <c r="K35" s="158">
        <f>'Technical Training'!C35+'End-User Training'!C35</f>
        <v>0</v>
      </c>
      <c r="L35" s="159">
        <f>'Technical Training'!D35+'End-User Training'!D35</f>
        <v>0</v>
      </c>
      <c r="M35" s="160">
        <f>'Technical Training'!E35+'End-User Training'!E35</f>
        <v>0</v>
      </c>
      <c r="N35" s="38"/>
      <c r="O35" s="156">
        <f t="shared" si="0"/>
        <v>0</v>
      </c>
      <c r="P35" s="157">
        <f t="shared" si="1"/>
        <v>0</v>
      </c>
    </row>
    <row r="36" spans="2:16" x14ac:dyDescent="0.25">
      <c r="B36" s="216" t="s">
        <v>190</v>
      </c>
      <c r="C36" s="38"/>
      <c r="D36" s="146">
        <f>'Application Software'!C105</f>
        <v>0</v>
      </c>
      <c r="E36" s="146">
        <f>'Application Software'!D105</f>
        <v>0</v>
      </c>
      <c r="F36" s="38"/>
      <c r="G36" s="158">
        <f>'Implementation Services'!C36</f>
        <v>0</v>
      </c>
      <c r="H36" s="159">
        <f>'Implementation Services'!D36</f>
        <v>0</v>
      </c>
      <c r="I36" s="160">
        <f>'Implementation Services'!E36</f>
        <v>0</v>
      </c>
      <c r="J36" s="38"/>
      <c r="K36" s="158">
        <f>'Technical Training'!C36+'End-User Training'!C36</f>
        <v>0</v>
      </c>
      <c r="L36" s="159">
        <f>'Technical Training'!D36+'End-User Training'!D36</f>
        <v>0</v>
      </c>
      <c r="M36" s="160">
        <f>'Technical Training'!E36+'End-User Training'!E36</f>
        <v>0</v>
      </c>
      <c r="N36" s="38"/>
      <c r="O36" s="156">
        <f t="shared" si="0"/>
        <v>0</v>
      </c>
      <c r="P36" s="157">
        <f t="shared" si="1"/>
        <v>0</v>
      </c>
    </row>
    <row r="37" spans="2:16" x14ac:dyDescent="0.25">
      <c r="B37" s="216" t="s">
        <v>191</v>
      </c>
      <c r="C37" s="38"/>
      <c r="D37" s="146">
        <f>'Application Software'!C106</f>
        <v>0</v>
      </c>
      <c r="E37" s="146">
        <f>'Application Software'!D106</f>
        <v>0</v>
      </c>
      <c r="F37" s="38"/>
      <c r="G37" s="158">
        <f>'Implementation Services'!C37</f>
        <v>0</v>
      </c>
      <c r="H37" s="159">
        <f>'Implementation Services'!D37</f>
        <v>0</v>
      </c>
      <c r="I37" s="160">
        <f>'Implementation Services'!E37</f>
        <v>0</v>
      </c>
      <c r="J37" s="38"/>
      <c r="K37" s="158">
        <f>'Technical Training'!C37+'End-User Training'!C37</f>
        <v>0</v>
      </c>
      <c r="L37" s="159">
        <f>'Technical Training'!D37+'End-User Training'!D37</f>
        <v>0</v>
      </c>
      <c r="M37" s="160">
        <f>'Technical Training'!E37+'End-User Training'!E37</f>
        <v>0</v>
      </c>
      <c r="N37" s="38"/>
      <c r="O37" s="156">
        <f t="shared" si="0"/>
        <v>0</v>
      </c>
      <c r="P37" s="157">
        <f t="shared" si="1"/>
        <v>0</v>
      </c>
    </row>
    <row r="38" spans="2:16" x14ac:dyDescent="0.25">
      <c r="B38" s="216" t="s">
        <v>192</v>
      </c>
      <c r="C38" s="38"/>
      <c r="D38" s="146">
        <f>'Application Software'!C107</f>
        <v>0</v>
      </c>
      <c r="E38" s="146">
        <f>'Application Software'!D107</f>
        <v>0</v>
      </c>
      <c r="F38" s="38"/>
      <c r="G38" s="158">
        <f>'Implementation Services'!C38</f>
        <v>0</v>
      </c>
      <c r="H38" s="159">
        <f>'Implementation Services'!D38</f>
        <v>0</v>
      </c>
      <c r="I38" s="160">
        <f>'Implementation Services'!E38</f>
        <v>0</v>
      </c>
      <c r="J38" s="38"/>
      <c r="K38" s="158">
        <f>'Technical Training'!C38+'End-User Training'!C38</f>
        <v>0</v>
      </c>
      <c r="L38" s="159">
        <f>'Technical Training'!D38+'End-User Training'!D38</f>
        <v>0</v>
      </c>
      <c r="M38" s="160">
        <f>'Technical Training'!E38+'End-User Training'!E38</f>
        <v>0</v>
      </c>
      <c r="N38" s="38"/>
      <c r="O38" s="156">
        <f t="shared" si="0"/>
        <v>0</v>
      </c>
      <c r="P38" s="157">
        <f t="shared" si="1"/>
        <v>0</v>
      </c>
    </row>
    <row r="39" spans="2:16" x14ac:dyDescent="0.25">
      <c r="B39" s="216" t="s">
        <v>193</v>
      </c>
      <c r="C39" s="38"/>
      <c r="D39" s="146">
        <f>'Application Software'!C108</f>
        <v>0</v>
      </c>
      <c r="E39" s="146">
        <f>'Application Software'!D108</f>
        <v>0</v>
      </c>
      <c r="F39" s="38"/>
      <c r="G39" s="158">
        <f>'Implementation Services'!C39</f>
        <v>0</v>
      </c>
      <c r="H39" s="159">
        <f>'Implementation Services'!D39</f>
        <v>0</v>
      </c>
      <c r="I39" s="160">
        <f>'Implementation Services'!E39</f>
        <v>0</v>
      </c>
      <c r="J39" s="38"/>
      <c r="K39" s="158">
        <f>'Technical Training'!C39+'End-User Training'!C39</f>
        <v>0</v>
      </c>
      <c r="L39" s="159">
        <f>'Technical Training'!D39+'End-User Training'!D39</f>
        <v>0</v>
      </c>
      <c r="M39" s="160">
        <f>'Technical Training'!E39+'End-User Training'!E39</f>
        <v>0</v>
      </c>
      <c r="N39" s="38"/>
      <c r="O39" s="156">
        <f t="shared" si="0"/>
        <v>0</v>
      </c>
      <c r="P39" s="157">
        <f t="shared" si="1"/>
        <v>0</v>
      </c>
    </row>
    <row r="40" spans="2:16" x14ac:dyDescent="0.25">
      <c r="B40" s="216" t="s">
        <v>194</v>
      </c>
      <c r="C40" s="38"/>
      <c r="D40" s="146">
        <f>'Application Software'!C109</f>
        <v>0</v>
      </c>
      <c r="E40" s="146">
        <f>'Application Software'!D109</f>
        <v>0</v>
      </c>
      <c r="F40" s="38"/>
      <c r="G40" s="158">
        <f>'Implementation Services'!C40</f>
        <v>0</v>
      </c>
      <c r="H40" s="159">
        <f>'Implementation Services'!D40</f>
        <v>0</v>
      </c>
      <c r="I40" s="160">
        <f>'Implementation Services'!E40</f>
        <v>0</v>
      </c>
      <c r="J40" s="38"/>
      <c r="K40" s="158">
        <f>'Technical Training'!C40+'End-User Training'!C40</f>
        <v>0</v>
      </c>
      <c r="L40" s="159">
        <f>'Technical Training'!D40+'End-User Training'!D40</f>
        <v>0</v>
      </c>
      <c r="M40" s="160">
        <f>'Technical Training'!E40+'End-User Training'!E40</f>
        <v>0</v>
      </c>
      <c r="N40" s="38"/>
      <c r="O40" s="156">
        <f t="shared" si="0"/>
        <v>0</v>
      </c>
      <c r="P40" s="157">
        <f t="shared" si="1"/>
        <v>0</v>
      </c>
    </row>
    <row r="41" spans="2:16" x14ac:dyDescent="0.25">
      <c r="B41" s="216" t="s">
        <v>195</v>
      </c>
      <c r="C41" s="38"/>
      <c r="D41" s="146">
        <f>'Application Software'!C110</f>
        <v>0</v>
      </c>
      <c r="E41" s="146">
        <f>'Application Software'!D110</f>
        <v>0</v>
      </c>
      <c r="F41" s="38"/>
      <c r="G41" s="158">
        <f>'Implementation Services'!C41</f>
        <v>0</v>
      </c>
      <c r="H41" s="159">
        <f>'Implementation Services'!D41</f>
        <v>0</v>
      </c>
      <c r="I41" s="160">
        <f>'Implementation Services'!E41</f>
        <v>0</v>
      </c>
      <c r="J41" s="38"/>
      <c r="K41" s="158">
        <f>'Technical Training'!C41+'End-User Training'!C41</f>
        <v>0</v>
      </c>
      <c r="L41" s="159">
        <f>'Technical Training'!D41+'End-User Training'!D41</f>
        <v>0</v>
      </c>
      <c r="M41" s="160">
        <f>'Technical Training'!E41+'End-User Training'!E41</f>
        <v>0</v>
      </c>
      <c r="N41" s="38"/>
      <c r="O41" s="156">
        <f t="shared" si="0"/>
        <v>0</v>
      </c>
      <c r="P41" s="157">
        <f t="shared" si="1"/>
        <v>0</v>
      </c>
    </row>
    <row r="42" spans="2:16" x14ac:dyDescent="0.25">
      <c r="B42" s="216" t="s">
        <v>196</v>
      </c>
      <c r="C42" s="38"/>
      <c r="D42" s="146">
        <f>'Application Software'!C111</f>
        <v>0</v>
      </c>
      <c r="E42" s="146">
        <f>'Application Software'!D111</f>
        <v>0</v>
      </c>
      <c r="F42" s="38"/>
      <c r="G42" s="158">
        <f>'Implementation Services'!C42</f>
        <v>0</v>
      </c>
      <c r="H42" s="159">
        <f>'Implementation Services'!D42</f>
        <v>0</v>
      </c>
      <c r="I42" s="160">
        <f>'Implementation Services'!E42</f>
        <v>0</v>
      </c>
      <c r="J42" s="38"/>
      <c r="K42" s="158">
        <f>'Technical Training'!C42+'End-User Training'!C42</f>
        <v>0</v>
      </c>
      <c r="L42" s="159">
        <f>'Technical Training'!D42+'End-User Training'!D42</f>
        <v>0</v>
      </c>
      <c r="M42" s="160">
        <f>'Technical Training'!E42+'End-User Training'!E42</f>
        <v>0</v>
      </c>
      <c r="N42" s="38"/>
      <c r="O42" s="156">
        <f t="shared" si="0"/>
        <v>0</v>
      </c>
      <c r="P42" s="157">
        <f t="shared" si="1"/>
        <v>0</v>
      </c>
    </row>
    <row r="43" spans="2:16" x14ac:dyDescent="0.25">
      <c r="B43" s="216" t="s">
        <v>197</v>
      </c>
      <c r="C43" s="38"/>
      <c r="D43" s="146">
        <f>'Application Software'!C112</f>
        <v>0</v>
      </c>
      <c r="E43" s="146">
        <f>'Application Software'!D112</f>
        <v>0</v>
      </c>
      <c r="F43" s="38"/>
      <c r="G43" s="158">
        <f>'Implementation Services'!C43</f>
        <v>0</v>
      </c>
      <c r="H43" s="159">
        <f>'Implementation Services'!D43</f>
        <v>0</v>
      </c>
      <c r="I43" s="160">
        <f>'Implementation Services'!E43</f>
        <v>0</v>
      </c>
      <c r="J43" s="38"/>
      <c r="K43" s="158">
        <f>'Technical Training'!C43+'End-User Training'!C43</f>
        <v>0</v>
      </c>
      <c r="L43" s="159">
        <f>'Technical Training'!D43+'End-User Training'!D43</f>
        <v>0</v>
      </c>
      <c r="M43" s="160">
        <f>'Technical Training'!E43+'End-User Training'!E43</f>
        <v>0</v>
      </c>
      <c r="N43" s="38"/>
      <c r="O43" s="156">
        <f t="shared" si="0"/>
        <v>0</v>
      </c>
      <c r="P43" s="157">
        <f t="shared" si="1"/>
        <v>0</v>
      </c>
    </row>
    <row r="44" spans="2:16" x14ac:dyDescent="0.25">
      <c r="B44" s="216" t="s">
        <v>198</v>
      </c>
      <c r="C44" s="38"/>
      <c r="D44" s="146">
        <f>'Application Software'!C113</f>
        <v>0</v>
      </c>
      <c r="E44" s="146">
        <f>'Application Software'!D113</f>
        <v>0</v>
      </c>
      <c r="F44" s="38"/>
      <c r="G44" s="158">
        <f>'Implementation Services'!C44</f>
        <v>0</v>
      </c>
      <c r="H44" s="159">
        <f>'Implementation Services'!D44</f>
        <v>0</v>
      </c>
      <c r="I44" s="160">
        <f>'Implementation Services'!E44</f>
        <v>0</v>
      </c>
      <c r="J44" s="38"/>
      <c r="K44" s="158">
        <f>'Technical Training'!C44+'End-User Training'!C44</f>
        <v>0</v>
      </c>
      <c r="L44" s="159">
        <f>'Technical Training'!D44+'End-User Training'!D44</f>
        <v>0</v>
      </c>
      <c r="M44" s="160">
        <f>'Technical Training'!E44+'End-User Training'!E44</f>
        <v>0</v>
      </c>
      <c r="N44" s="38"/>
      <c r="O44" s="156">
        <f t="shared" si="0"/>
        <v>0</v>
      </c>
      <c r="P44" s="157">
        <f t="shared" si="1"/>
        <v>0</v>
      </c>
    </row>
    <row r="45" spans="2:16" x14ac:dyDescent="0.25">
      <c r="B45" s="216" t="s">
        <v>199</v>
      </c>
      <c r="C45" s="38"/>
      <c r="D45" s="146">
        <f>'Application Software'!C114</f>
        <v>0</v>
      </c>
      <c r="E45" s="146">
        <f>'Application Software'!D114</f>
        <v>0</v>
      </c>
      <c r="F45" s="38"/>
      <c r="G45" s="158">
        <f>'Implementation Services'!C45</f>
        <v>0</v>
      </c>
      <c r="H45" s="159">
        <f>'Implementation Services'!D45</f>
        <v>0</v>
      </c>
      <c r="I45" s="160">
        <f>'Implementation Services'!E45</f>
        <v>0</v>
      </c>
      <c r="J45" s="38"/>
      <c r="K45" s="158">
        <f>'Technical Training'!C45+'End-User Training'!C45</f>
        <v>0</v>
      </c>
      <c r="L45" s="159">
        <f>'Technical Training'!D45+'End-User Training'!D45</f>
        <v>0</v>
      </c>
      <c r="M45" s="160">
        <f>'Technical Training'!E45+'End-User Training'!E45</f>
        <v>0</v>
      </c>
      <c r="N45" s="38"/>
      <c r="O45" s="156">
        <f t="shared" si="0"/>
        <v>0</v>
      </c>
      <c r="P45" s="157">
        <f t="shared" si="1"/>
        <v>0</v>
      </c>
    </row>
    <row r="46" spans="2:16" x14ac:dyDescent="0.25">
      <c r="B46" s="216" t="s">
        <v>200</v>
      </c>
      <c r="C46" s="38"/>
      <c r="D46" s="146">
        <f>'Application Software'!C115</f>
        <v>0</v>
      </c>
      <c r="E46" s="146">
        <f>'Application Software'!D115</f>
        <v>0</v>
      </c>
      <c r="F46" s="38"/>
      <c r="G46" s="158">
        <f>'Implementation Services'!C46</f>
        <v>0</v>
      </c>
      <c r="H46" s="159">
        <f>'Implementation Services'!D46</f>
        <v>0</v>
      </c>
      <c r="I46" s="160">
        <f>'Implementation Services'!E46</f>
        <v>0</v>
      </c>
      <c r="J46" s="38"/>
      <c r="K46" s="158">
        <f>'Technical Training'!C46+'End-User Training'!C46</f>
        <v>0</v>
      </c>
      <c r="L46" s="159">
        <f>'Technical Training'!D46+'End-User Training'!D46</f>
        <v>0</v>
      </c>
      <c r="M46" s="160">
        <f>'Technical Training'!E46+'End-User Training'!E46</f>
        <v>0</v>
      </c>
      <c r="N46" s="38"/>
      <c r="O46" s="156">
        <f t="shared" si="0"/>
        <v>0</v>
      </c>
      <c r="P46" s="157">
        <f t="shared" si="1"/>
        <v>0</v>
      </c>
    </row>
    <row r="47" spans="2:16" x14ac:dyDescent="0.25">
      <c r="B47" s="216" t="s">
        <v>201</v>
      </c>
      <c r="C47" s="38"/>
      <c r="D47" s="146">
        <f>'Application Software'!C116</f>
        <v>0</v>
      </c>
      <c r="E47" s="146">
        <f>'Application Software'!D116</f>
        <v>0</v>
      </c>
      <c r="F47" s="38"/>
      <c r="G47" s="158">
        <f>'Implementation Services'!C47</f>
        <v>0</v>
      </c>
      <c r="H47" s="159">
        <f>'Implementation Services'!D47</f>
        <v>0</v>
      </c>
      <c r="I47" s="160">
        <f>'Implementation Services'!E47</f>
        <v>0</v>
      </c>
      <c r="J47" s="38"/>
      <c r="K47" s="158">
        <f>'Technical Training'!C47+'End-User Training'!C47</f>
        <v>0</v>
      </c>
      <c r="L47" s="159">
        <f>'Technical Training'!D47+'End-User Training'!D47</f>
        <v>0</v>
      </c>
      <c r="M47" s="160">
        <f>'Technical Training'!E47+'End-User Training'!E47</f>
        <v>0</v>
      </c>
      <c r="N47" s="38"/>
      <c r="O47" s="156">
        <f t="shared" si="0"/>
        <v>0</v>
      </c>
      <c r="P47" s="157">
        <f t="shared" si="1"/>
        <v>0</v>
      </c>
    </row>
    <row r="48" spans="2:16" x14ac:dyDescent="0.25">
      <c r="B48" s="216" t="s">
        <v>202</v>
      </c>
      <c r="C48" s="38"/>
      <c r="D48" s="146">
        <f>'Application Software'!C117</f>
        <v>0</v>
      </c>
      <c r="E48" s="146">
        <f>'Application Software'!D117</f>
        <v>0</v>
      </c>
      <c r="F48" s="38"/>
      <c r="G48" s="158">
        <f>'Implementation Services'!C48</f>
        <v>0</v>
      </c>
      <c r="H48" s="159">
        <f>'Implementation Services'!D48</f>
        <v>0</v>
      </c>
      <c r="I48" s="160">
        <f>'Implementation Services'!E48</f>
        <v>0</v>
      </c>
      <c r="J48" s="38"/>
      <c r="K48" s="158">
        <f>'Technical Training'!C48+'End-User Training'!C48</f>
        <v>0</v>
      </c>
      <c r="L48" s="159">
        <f>'Technical Training'!D48+'End-User Training'!D48</f>
        <v>0</v>
      </c>
      <c r="M48" s="160">
        <f>'Technical Training'!E48+'End-User Training'!E48</f>
        <v>0</v>
      </c>
      <c r="N48" s="38"/>
      <c r="O48" s="156">
        <f t="shared" si="0"/>
        <v>0</v>
      </c>
      <c r="P48" s="157">
        <f t="shared" si="1"/>
        <v>0</v>
      </c>
    </row>
    <row r="49" spans="2:16" x14ac:dyDescent="0.25">
      <c r="B49" s="216" t="s">
        <v>203</v>
      </c>
      <c r="C49" s="38"/>
      <c r="D49" s="146">
        <f>'Application Software'!C118</f>
        <v>0</v>
      </c>
      <c r="E49" s="146">
        <f>'Application Software'!D118</f>
        <v>0</v>
      </c>
      <c r="F49" s="38"/>
      <c r="G49" s="158">
        <f>'Implementation Services'!C49</f>
        <v>0</v>
      </c>
      <c r="H49" s="159">
        <f>'Implementation Services'!D49</f>
        <v>0</v>
      </c>
      <c r="I49" s="160">
        <f>'Implementation Services'!E49</f>
        <v>0</v>
      </c>
      <c r="J49" s="38"/>
      <c r="K49" s="158">
        <f>'Technical Training'!C49+'End-User Training'!C49</f>
        <v>0</v>
      </c>
      <c r="L49" s="159">
        <f>'Technical Training'!D49+'End-User Training'!D49</f>
        <v>0</v>
      </c>
      <c r="M49" s="160">
        <f>'Technical Training'!E49+'End-User Training'!E49</f>
        <v>0</v>
      </c>
      <c r="N49" s="38"/>
      <c r="O49" s="156">
        <f t="shared" si="0"/>
        <v>0</v>
      </c>
      <c r="P49" s="157">
        <f t="shared" si="1"/>
        <v>0</v>
      </c>
    </row>
    <row r="50" spans="2:16" x14ac:dyDescent="0.25">
      <c r="B50" s="216" t="s">
        <v>204</v>
      </c>
      <c r="C50" s="38"/>
      <c r="D50" s="146">
        <f>'Application Software'!C119</f>
        <v>0</v>
      </c>
      <c r="E50" s="146">
        <f>'Application Software'!D119</f>
        <v>0</v>
      </c>
      <c r="F50" s="38"/>
      <c r="G50" s="158">
        <f>'Implementation Services'!C50</f>
        <v>0</v>
      </c>
      <c r="H50" s="159">
        <f>'Implementation Services'!D50</f>
        <v>0</v>
      </c>
      <c r="I50" s="160">
        <f>'Implementation Services'!E50</f>
        <v>0</v>
      </c>
      <c r="J50" s="38"/>
      <c r="K50" s="158">
        <f>'Technical Training'!C50+'End-User Training'!C50</f>
        <v>0</v>
      </c>
      <c r="L50" s="159">
        <f>'Technical Training'!D50+'End-User Training'!D50</f>
        <v>0</v>
      </c>
      <c r="M50" s="160">
        <f>'Technical Training'!E50+'End-User Training'!E50</f>
        <v>0</v>
      </c>
      <c r="N50" s="38"/>
      <c r="O50" s="156">
        <f t="shared" si="0"/>
        <v>0</v>
      </c>
      <c r="P50" s="157">
        <f t="shared" si="1"/>
        <v>0</v>
      </c>
    </row>
    <row r="51" spans="2:16" x14ac:dyDescent="0.25">
      <c r="B51" s="216" t="s">
        <v>205</v>
      </c>
      <c r="C51" s="38"/>
      <c r="D51" s="146">
        <f>'Application Software'!C120</f>
        <v>0</v>
      </c>
      <c r="E51" s="146">
        <f>'Application Software'!D120</f>
        <v>0</v>
      </c>
      <c r="F51" s="38"/>
      <c r="G51" s="158">
        <f>'Implementation Services'!C51</f>
        <v>0</v>
      </c>
      <c r="H51" s="159">
        <f>'Implementation Services'!D51</f>
        <v>0</v>
      </c>
      <c r="I51" s="160">
        <f>'Implementation Services'!E51</f>
        <v>0</v>
      </c>
      <c r="J51" s="38"/>
      <c r="K51" s="158">
        <f>'Technical Training'!C51+'End-User Training'!C51</f>
        <v>0</v>
      </c>
      <c r="L51" s="159">
        <f>'Technical Training'!D51+'End-User Training'!D51</f>
        <v>0</v>
      </c>
      <c r="M51" s="160">
        <f>'Technical Training'!E51+'End-User Training'!E51</f>
        <v>0</v>
      </c>
      <c r="N51" s="38"/>
      <c r="O51" s="156">
        <f t="shared" si="0"/>
        <v>0</v>
      </c>
      <c r="P51" s="157">
        <f t="shared" si="1"/>
        <v>0</v>
      </c>
    </row>
    <row r="52" spans="2:16" x14ac:dyDescent="0.25">
      <c r="B52" s="216" t="s">
        <v>206</v>
      </c>
      <c r="C52" s="38"/>
      <c r="D52" s="146">
        <f>'Application Software'!C121</f>
        <v>0</v>
      </c>
      <c r="E52" s="146">
        <f>'Application Software'!D121</f>
        <v>0</v>
      </c>
      <c r="F52" s="38"/>
      <c r="G52" s="158">
        <f>'Implementation Services'!C52</f>
        <v>0</v>
      </c>
      <c r="H52" s="159">
        <f>'Implementation Services'!D52</f>
        <v>0</v>
      </c>
      <c r="I52" s="160">
        <f>'Implementation Services'!E52</f>
        <v>0</v>
      </c>
      <c r="J52" s="38"/>
      <c r="K52" s="158">
        <f>'Technical Training'!C52+'End-User Training'!C52</f>
        <v>0</v>
      </c>
      <c r="L52" s="159">
        <f>'Technical Training'!D52+'End-User Training'!D52</f>
        <v>0</v>
      </c>
      <c r="M52" s="160">
        <f>'Technical Training'!E52+'End-User Training'!E52</f>
        <v>0</v>
      </c>
      <c r="N52" s="38"/>
      <c r="O52" s="156">
        <f t="shared" si="0"/>
        <v>0</v>
      </c>
      <c r="P52" s="157">
        <f t="shared" si="1"/>
        <v>0</v>
      </c>
    </row>
    <row r="53" spans="2:16" x14ac:dyDescent="0.25">
      <c r="B53" s="216" t="s">
        <v>207</v>
      </c>
      <c r="C53" s="38"/>
      <c r="D53" s="146">
        <f>'Application Software'!C122</f>
        <v>0</v>
      </c>
      <c r="E53" s="146">
        <f>'Application Software'!D122</f>
        <v>0</v>
      </c>
      <c r="F53" s="38"/>
      <c r="G53" s="158">
        <f>'Implementation Services'!C53</f>
        <v>0</v>
      </c>
      <c r="H53" s="159">
        <f>'Implementation Services'!D53</f>
        <v>0</v>
      </c>
      <c r="I53" s="160">
        <f>'Implementation Services'!E53</f>
        <v>0</v>
      </c>
      <c r="J53" s="38"/>
      <c r="K53" s="158">
        <f>'Technical Training'!C53+'End-User Training'!C53</f>
        <v>0</v>
      </c>
      <c r="L53" s="159">
        <f>'Technical Training'!D53+'End-User Training'!D53</f>
        <v>0</v>
      </c>
      <c r="M53" s="160">
        <f>'Technical Training'!E53+'End-User Training'!E53</f>
        <v>0</v>
      </c>
      <c r="N53" s="38"/>
      <c r="O53" s="156">
        <f t="shared" si="0"/>
        <v>0</v>
      </c>
      <c r="P53" s="157">
        <f t="shared" si="1"/>
        <v>0</v>
      </c>
    </row>
    <row r="54" spans="2:16" x14ac:dyDescent="0.25">
      <c r="B54" s="216" t="s">
        <v>208</v>
      </c>
      <c r="C54" s="38"/>
      <c r="D54" s="146">
        <f>'Application Software'!C123</f>
        <v>0</v>
      </c>
      <c r="E54" s="146">
        <f>'Application Software'!D123</f>
        <v>0</v>
      </c>
      <c r="F54" s="38"/>
      <c r="G54" s="158">
        <f>'Implementation Services'!C54</f>
        <v>0</v>
      </c>
      <c r="H54" s="159">
        <f>'Implementation Services'!D54</f>
        <v>0</v>
      </c>
      <c r="I54" s="160">
        <f>'Implementation Services'!E54</f>
        <v>0</v>
      </c>
      <c r="J54" s="38"/>
      <c r="K54" s="158">
        <f>'Technical Training'!C54+'End-User Training'!C54</f>
        <v>0</v>
      </c>
      <c r="L54" s="159">
        <f>'Technical Training'!D54+'End-User Training'!D54</f>
        <v>0</v>
      </c>
      <c r="M54" s="160">
        <f>'Technical Training'!E54+'End-User Training'!E54</f>
        <v>0</v>
      </c>
      <c r="N54" s="38"/>
      <c r="O54" s="156">
        <f t="shared" si="0"/>
        <v>0</v>
      </c>
      <c r="P54" s="157">
        <f t="shared" si="1"/>
        <v>0</v>
      </c>
    </row>
    <row r="55" spans="2:16" x14ac:dyDescent="0.25">
      <c r="B55" s="216" t="s">
        <v>209</v>
      </c>
      <c r="C55" s="38"/>
      <c r="D55" s="146">
        <f>'Application Software'!C124</f>
        <v>0</v>
      </c>
      <c r="E55" s="146">
        <f>'Application Software'!D124</f>
        <v>0</v>
      </c>
      <c r="F55" s="38"/>
      <c r="G55" s="158">
        <f>'Implementation Services'!C55</f>
        <v>0</v>
      </c>
      <c r="H55" s="159">
        <f>'Implementation Services'!D55</f>
        <v>0</v>
      </c>
      <c r="I55" s="160">
        <f>'Implementation Services'!E55</f>
        <v>0</v>
      </c>
      <c r="J55" s="38"/>
      <c r="K55" s="158">
        <f>'Technical Training'!C55+'End-User Training'!C55</f>
        <v>0</v>
      </c>
      <c r="L55" s="159">
        <f>'Technical Training'!D55+'End-User Training'!D55</f>
        <v>0</v>
      </c>
      <c r="M55" s="160">
        <f>'Technical Training'!E55+'End-User Training'!E55</f>
        <v>0</v>
      </c>
      <c r="N55" s="38"/>
      <c r="O55" s="156">
        <f t="shared" si="0"/>
        <v>0</v>
      </c>
      <c r="P55" s="157">
        <f t="shared" si="1"/>
        <v>0</v>
      </c>
    </row>
    <row r="56" spans="2:16" x14ac:dyDescent="0.25">
      <c r="B56" s="216" t="s">
        <v>210</v>
      </c>
      <c r="C56" s="38"/>
      <c r="D56" s="146">
        <f>'Application Software'!C125</f>
        <v>0</v>
      </c>
      <c r="E56" s="146">
        <f>'Application Software'!D125</f>
        <v>0</v>
      </c>
      <c r="F56" s="38"/>
      <c r="G56" s="158">
        <f>'Implementation Services'!C56</f>
        <v>0</v>
      </c>
      <c r="H56" s="159">
        <f>'Implementation Services'!D56</f>
        <v>0</v>
      </c>
      <c r="I56" s="160">
        <f>'Implementation Services'!E56</f>
        <v>0</v>
      </c>
      <c r="J56" s="38"/>
      <c r="K56" s="158">
        <f>'Technical Training'!C56+'End-User Training'!C56</f>
        <v>0</v>
      </c>
      <c r="L56" s="159">
        <f>'Technical Training'!D56+'End-User Training'!D56</f>
        <v>0</v>
      </c>
      <c r="M56" s="160">
        <f>'Technical Training'!E56+'End-User Training'!E56</f>
        <v>0</v>
      </c>
      <c r="N56" s="38"/>
      <c r="O56" s="156">
        <f t="shared" si="0"/>
        <v>0</v>
      </c>
      <c r="P56" s="157">
        <f t="shared" si="1"/>
        <v>0</v>
      </c>
    </row>
    <row r="57" spans="2:16" x14ac:dyDescent="0.25">
      <c r="B57" s="216" t="s">
        <v>211</v>
      </c>
      <c r="C57" s="38"/>
      <c r="D57" s="146">
        <f>'Application Software'!C126</f>
        <v>0</v>
      </c>
      <c r="E57" s="146">
        <f>'Application Software'!D126</f>
        <v>0</v>
      </c>
      <c r="F57" s="38"/>
      <c r="G57" s="158">
        <f>'Implementation Services'!C57</f>
        <v>0</v>
      </c>
      <c r="H57" s="159">
        <f>'Implementation Services'!D57</f>
        <v>0</v>
      </c>
      <c r="I57" s="160">
        <f>'Implementation Services'!E57</f>
        <v>0</v>
      </c>
      <c r="J57" s="38"/>
      <c r="K57" s="158">
        <f>'Technical Training'!C57+'End-User Training'!C57</f>
        <v>0</v>
      </c>
      <c r="L57" s="159">
        <f>'Technical Training'!D57+'End-User Training'!D57</f>
        <v>0</v>
      </c>
      <c r="M57" s="160">
        <f>'Technical Training'!E57+'End-User Training'!E57</f>
        <v>0</v>
      </c>
      <c r="N57" s="38"/>
      <c r="O57" s="156">
        <f t="shared" si="0"/>
        <v>0</v>
      </c>
      <c r="P57" s="157">
        <f t="shared" si="1"/>
        <v>0</v>
      </c>
    </row>
    <row r="58" spans="2:16" x14ac:dyDescent="0.25">
      <c r="B58" s="216" t="s">
        <v>212</v>
      </c>
      <c r="C58" s="38"/>
      <c r="D58" s="146">
        <f>'Application Software'!C127</f>
        <v>0</v>
      </c>
      <c r="E58" s="146">
        <f>'Application Software'!D127</f>
        <v>0</v>
      </c>
      <c r="F58" s="38"/>
      <c r="G58" s="158">
        <f>'Implementation Services'!C58</f>
        <v>0</v>
      </c>
      <c r="H58" s="159">
        <f>'Implementation Services'!D58</f>
        <v>0</v>
      </c>
      <c r="I58" s="160">
        <f>'Implementation Services'!E58</f>
        <v>0</v>
      </c>
      <c r="J58" s="38"/>
      <c r="K58" s="158">
        <f>'Technical Training'!C58+'End-User Training'!C58</f>
        <v>0</v>
      </c>
      <c r="L58" s="159">
        <f>'Technical Training'!D58+'End-User Training'!D58</f>
        <v>0</v>
      </c>
      <c r="M58" s="160">
        <f>'Technical Training'!E58+'End-User Training'!E58</f>
        <v>0</v>
      </c>
      <c r="N58" s="38"/>
      <c r="O58" s="156">
        <f t="shared" si="0"/>
        <v>0</v>
      </c>
      <c r="P58" s="157">
        <f t="shared" si="1"/>
        <v>0</v>
      </c>
    </row>
    <row r="59" spans="2:16" x14ac:dyDescent="0.25">
      <c r="B59" s="216" t="s">
        <v>213</v>
      </c>
      <c r="C59" s="38"/>
      <c r="D59" s="146">
        <f>'Application Software'!C128</f>
        <v>0</v>
      </c>
      <c r="E59" s="146">
        <f>'Application Software'!D128</f>
        <v>0</v>
      </c>
      <c r="F59" s="38"/>
      <c r="G59" s="158">
        <f>'Implementation Services'!C59</f>
        <v>0</v>
      </c>
      <c r="H59" s="159">
        <f>'Implementation Services'!D59</f>
        <v>0</v>
      </c>
      <c r="I59" s="160">
        <f>'Implementation Services'!E59</f>
        <v>0</v>
      </c>
      <c r="J59" s="38"/>
      <c r="K59" s="158">
        <f>'Technical Training'!C59+'End-User Training'!C59</f>
        <v>0</v>
      </c>
      <c r="L59" s="159">
        <f>'Technical Training'!D59+'End-User Training'!D59</f>
        <v>0</v>
      </c>
      <c r="M59" s="160">
        <f>'Technical Training'!E59+'End-User Training'!E59</f>
        <v>0</v>
      </c>
      <c r="N59" s="38"/>
      <c r="O59" s="156">
        <f t="shared" si="0"/>
        <v>0</v>
      </c>
      <c r="P59" s="157">
        <f t="shared" si="1"/>
        <v>0</v>
      </c>
    </row>
    <row r="60" spans="2:16" x14ac:dyDescent="0.25">
      <c r="B60" s="216" t="s">
        <v>214</v>
      </c>
      <c r="C60" s="38"/>
      <c r="D60" s="146">
        <f>'Application Software'!C129</f>
        <v>0</v>
      </c>
      <c r="E60" s="146">
        <f>'Application Software'!D129</f>
        <v>0</v>
      </c>
      <c r="F60" s="38"/>
      <c r="G60" s="158">
        <f>'Implementation Services'!C60</f>
        <v>0</v>
      </c>
      <c r="H60" s="159">
        <f>'Implementation Services'!D60</f>
        <v>0</v>
      </c>
      <c r="I60" s="160">
        <f>'Implementation Services'!E60</f>
        <v>0</v>
      </c>
      <c r="J60" s="38"/>
      <c r="K60" s="158">
        <f>'Technical Training'!C60+'End-User Training'!C60</f>
        <v>0</v>
      </c>
      <c r="L60" s="159">
        <f>'Technical Training'!D60+'End-User Training'!D60</f>
        <v>0</v>
      </c>
      <c r="M60" s="160">
        <f>'Technical Training'!E60+'End-User Training'!E60</f>
        <v>0</v>
      </c>
      <c r="N60" s="38"/>
      <c r="O60" s="156">
        <f t="shared" si="0"/>
        <v>0</v>
      </c>
      <c r="P60" s="157">
        <f t="shared" si="1"/>
        <v>0</v>
      </c>
    </row>
    <row r="61" spans="2:16" x14ac:dyDescent="0.25">
      <c r="B61" s="216" t="s">
        <v>215</v>
      </c>
      <c r="C61" s="38"/>
      <c r="D61" s="146">
        <f>'Application Software'!C130</f>
        <v>0</v>
      </c>
      <c r="E61" s="146">
        <f>'Application Software'!D130</f>
        <v>0</v>
      </c>
      <c r="F61" s="38"/>
      <c r="G61" s="158">
        <f>'Implementation Services'!C61</f>
        <v>0</v>
      </c>
      <c r="H61" s="159">
        <f>'Implementation Services'!D61</f>
        <v>0</v>
      </c>
      <c r="I61" s="160">
        <f>'Implementation Services'!E61</f>
        <v>0</v>
      </c>
      <c r="J61" s="38"/>
      <c r="K61" s="158">
        <f>'Technical Training'!C61+'End-User Training'!C61</f>
        <v>0</v>
      </c>
      <c r="L61" s="159">
        <f>'Technical Training'!D61+'End-User Training'!D61</f>
        <v>0</v>
      </c>
      <c r="M61" s="160">
        <f>'Technical Training'!E61+'End-User Training'!E61</f>
        <v>0</v>
      </c>
      <c r="N61" s="38"/>
      <c r="O61" s="156">
        <f t="shared" si="0"/>
        <v>0</v>
      </c>
      <c r="P61" s="157">
        <f t="shared" si="1"/>
        <v>0</v>
      </c>
    </row>
    <row r="62" spans="2:16" x14ac:dyDescent="0.25">
      <c r="B62" s="216" t="s">
        <v>216</v>
      </c>
      <c r="C62" s="38"/>
      <c r="D62" s="146">
        <f>'Application Software'!C131</f>
        <v>0</v>
      </c>
      <c r="E62" s="146">
        <f>'Application Software'!D131</f>
        <v>0</v>
      </c>
      <c r="F62" s="38"/>
      <c r="G62" s="158">
        <f>'Implementation Services'!C62</f>
        <v>0</v>
      </c>
      <c r="H62" s="159">
        <f>'Implementation Services'!D62</f>
        <v>0</v>
      </c>
      <c r="I62" s="160">
        <f>'Implementation Services'!E62</f>
        <v>0</v>
      </c>
      <c r="J62" s="38"/>
      <c r="K62" s="158">
        <f>'Technical Training'!C62+'End-User Training'!C62</f>
        <v>0</v>
      </c>
      <c r="L62" s="159">
        <f>'Technical Training'!D62+'End-User Training'!D62</f>
        <v>0</v>
      </c>
      <c r="M62" s="160">
        <f>'Technical Training'!E62+'End-User Training'!E62</f>
        <v>0</v>
      </c>
      <c r="N62" s="38"/>
      <c r="O62" s="156">
        <f t="shared" si="0"/>
        <v>0</v>
      </c>
      <c r="P62" s="157">
        <f t="shared" si="1"/>
        <v>0</v>
      </c>
    </row>
    <row r="63" spans="2:16" x14ac:dyDescent="0.25">
      <c r="B63" s="216" t="s">
        <v>217</v>
      </c>
      <c r="C63" s="38"/>
      <c r="D63" s="146">
        <f>'Application Software'!C132</f>
        <v>0</v>
      </c>
      <c r="E63" s="146">
        <f>'Application Software'!D132</f>
        <v>0</v>
      </c>
      <c r="F63" s="38"/>
      <c r="G63" s="158">
        <f>'Implementation Services'!C63</f>
        <v>0</v>
      </c>
      <c r="H63" s="159">
        <f>'Implementation Services'!D63</f>
        <v>0</v>
      </c>
      <c r="I63" s="160">
        <f>'Implementation Services'!E63</f>
        <v>0</v>
      </c>
      <c r="J63" s="38"/>
      <c r="K63" s="158">
        <f>'Technical Training'!C63+'End-User Training'!C63</f>
        <v>0</v>
      </c>
      <c r="L63" s="159">
        <f>'Technical Training'!D63+'End-User Training'!D63</f>
        <v>0</v>
      </c>
      <c r="M63" s="160">
        <f>'Technical Training'!E63+'End-User Training'!E63</f>
        <v>0</v>
      </c>
      <c r="N63" s="38"/>
      <c r="O63" s="156">
        <f t="shared" si="0"/>
        <v>0</v>
      </c>
      <c r="P63" s="157">
        <f t="shared" si="1"/>
        <v>0</v>
      </c>
    </row>
    <row r="64" spans="2:16" x14ac:dyDescent="0.25">
      <c r="B64" s="216" t="s">
        <v>218</v>
      </c>
      <c r="C64" s="38"/>
      <c r="D64" s="146">
        <f>'Application Software'!C133</f>
        <v>0</v>
      </c>
      <c r="E64" s="146">
        <f>'Application Software'!D133</f>
        <v>0</v>
      </c>
      <c r="F64" s="38"/>
      <c r="G64" s="158">
        <f>'Implementation Services'!C64</f>
        <v>0</v>
      </c>
      <c r="H64" s="159">
        <f>'Implementation Services'!D64</f>
        <v>0</v>
      </c>
      <c r="I64" s="160">
        <f>'Implementation Services'!E64</f>
        <v>0</v>
      </c>
      <c r="J64" s="38"/>
      <c r="K64" s="158">
        <f>'Technical Training'!C64+'End-User Training'!C64</f>
        <v>0</v>
      </c>
      <c r="L64" s="159">
        <f>'Technical Training'!D64+'End-User Training'!D64</f>
        <v>0</v>
      </c>
      <c r="M64" s="160">
        <f>'Technical Training'!E64+'End-User Training'!E64</f>
        <v>0</v>
      </c>
      <c r="N64" s="38"/>
      <c r="O64" s="156">
        <f t="shared" si="0"/>
        <v>0</v>
      </c>
      <c r="P64" s="157">
        <f t="shared" si="1"/>
        <v>0</v>
      </c>
    </row>
    <row r="65" spans="2:16" x14ac:dyDescent="0.25">
      <c r="B65" s="216" t="s">
        <v>219</v>
      </c>
      <c r="C65" s="38"/>
      <c r="D65" s="146">
        <f>'Application Software'!C134</f>
        <v>0</v>
      </c>
      <c r="E65" s="146">
        <f>'Application Software'!D134</f>
        <v>0</v>
      </c>
      <c r="F65" s="38"/>
      <c r="G65" s="158">
        <f>'Implementation Services'!C65</f>
        <v>0</v>
      </c>
      <c r="H65" s="159">
        <f>'Implementation Services'!D65</f>
        <v>0</v>
      </c>
      <c r="I65" s="160">
        <f>'Implementation Services'!E65</f>
        <v>0</v>
      </c>
      <c r="J65" s="38"/>
      <c r="K65" s="158">
        <f>'Technical Training'!C65+'End-User Training'!C65</f>
        <v>0</v>
      </c>
      <c r="L65" s="159">
        <f>'Technical Training'!D65+'End-User Training'!D65</f>
        <v>0</v>
      </c>
      <c r="M65" s="160">
        <f>'Technical Training'!E65+'End-User Training'!E65</f>
        <v>0</v>
      </c>
      <c r="N65" s="38"/>
      <c r="O65" s="156">
        <f t="shared" si="0"/>
        <v>0</v>
      </c>
      <c r="P65" s="157">
        <f t="shared" si="1"/>
        <v>0</v>
      </c>
    </row>
    <row r="66" spans="2:16" x14ac:dyDescent="0.25">
      <c r="B66" s="216" t="s">
        <v>220</v>
      </c>
      <c r="C66" s="38"/>
      <c r="D66" s="146">
        <f>'Application Software'!C135</f>
        <v>0</v>
      </c>
      <c r="E66" s="146">
        <f>'Application Software'!D135</f>
        <v>0</v>
      </c>
      <c r="F66" s="38"/>
      <c r="G66" s="158">
        <f>'Implementation Services'!C66</f>
        <v>0</v>
      </c>
      <c r="H66" s="159">
        <f>'Implementation Services'!D66</f>
        <v>0</v>
      </c>
      <c r="I66" s="160">
        <f>'Implementation Services'!E66</f>
        <v>0</v>
      </c>
      <c r="J66" s="38"/>
      <c r="K66" s="158">
        <f>'Technical Training'!C66+'End-User Training'!C66</f>
        <v>0</v>
      </c>
      <c r="L66" s="159">
        <f>'Technical Training'!D66+'End-User Training'!D66</f>
        <v>0</v>
      </c>
      <c r="M66" s="160">
        <f>'Technical Training'!E66+'End-User Training'!E66</f>
        <v>0</v>
      </c>
      <c r="N66" s="38"/>
      <c r="O66" s="156">
        <f t="shared" si="0"/>
        <v>0</v>
      </c>
      <c r="P66" s="157">
        <f t="shared" si="1"/>
        <v>0</v>
      </c>
    </row>
    <row r="67" spans="2:16" x14ac:dyDescent="0.25">
      <c r="B67" s="216" t="s">
        <v>221</v>
      </c>
      <c r="C67" s="38"/>
      <c r="D67" s="146">
        <f>'Application Software'!C136</f>
        <v>0</v>
      </c>
      <c r="E67" s="146">
        <f>'Application Software'!D136</f>
        <v>0</v>
      </c>
      <c r="F67" s="38"/>
      <c r="G67" s="158">
        <f>'Implementation Services'!C67</f>
        <v>0</v>
      </c>
      <c r="H67" s="159">
        <f>'Implementation Services'!D67</f>
        <v>0</v>
      </c>
      <c r="I67" s="160">
        <f>'Implementation Services'!E67</f>
        <v>0</v>
      </c>
      <c r="J67" s="38"/>
      <c r="K67" s="158">
        <f>'Technical Training'!C67+'End-User Training'!C67</f>
        <v>0</v>
      </c>
      <c r="L67" s="159">
        <f>'Technical Training'!D67+'End-User Training'!D67</f>
        <v>0</v>
      </c>
      <c r="M67" s="160">
        <f>'Technical Training'!E67+'End-User Training'!E67</f>
        <v>0</v>
      </c>
      <c r="N67" s="38"/>
      <c r="O67" s="156">
        <f t="shared" si="0"/>
        <v>0</v>
      </c>
      <c r="P67" s="157">
        <f t="shared" si="1"/>
        <v>0</v>
      </c>
    </row>
    <row r="68" spans="2:16" x14ac:dyDescent="0.25">
      <c r="B68" s="216" t="s">
        <v>222</v>
      </c>
      <c r="C68" s="38"/>
      <c r="D68" s="146">
        <f>'Application Software'!C137</f>
        <v>0</v>
      </c>
      <c r="E68" s="146">
        <f>'Application Software'!D137</f>
        <v>0</v>
      </c>
      <c r="F68" s="38"/>
      <c r="G68" s="158">
        <f>'Implementation Services'!C68</f>
        <v>0</v>
      </c>
      <c r="H68" s="159">
        <f>'Implementation Services'!D68</f>
        <v>0</v>
      </c>
      <c r="I68" s="160">
        <f>'Implementation Services'!E68</f>
        <v>0</v>
      </c>
      <c r="J68" s="38"/>
      <c r="K68" s="158">
        <f>'Technical Training'!C68+'End-User Training'!C68</f>
        <v>0</v>
      </c>
      <c r="L68" s="159">
        <f>'Technical Training'!D68+'End-User Training'!D68</f>
        <v>0</v>
      </c>
      <c r="M68" s="160">
        <f>'Technical Training'!E68+'End-User Training'!E68</f>
        <v>0</v>
      </c>
      <c r="N68" s="38"/>
      <c r="O68" s="156">
        <f t="shared" si="0"/>
        <v>0</v>
      </c>
      <c r="P68" s="157">
        <f t="shared" si="1"/>
        <v>0</v>
      </c>
    </row>
    <row r="69" spans="2:16" x14ac:dyDescent="0.25">
      <c r="B69" s="216" t="s">
        <v>223</v>
      </c>
      <c r="C69" s="38"/>
      <c r="D69" s="146">
        <f>'Application Software'!C138</f>
        <v>0</v>
      </c>
      <c r="E69" s="146">
        <f>'Application Software'!D138</f>
        <v>0</v>
      </c>
      <c r="F69" s="38"/>
      <c r="G69" s="158">
        <f>'Implementation Services'!C69</f>
        <v>0</v>
      </c>
      <c r="H69" s="159">
        <f>'Implementation Services'!D69</f>
        <v>0</v>
      </c>
      <c r="I69" s="160">
        <f>'Implementation Services'!E69</f>
        <v>0</v>
      </c>
      <c r="J69" s="38"/>
      <c r="K69" s="158">
        <f>'Technical Training'!C69+'End-User Training'!C69</f>
        <v>0</v>
      </c>
      <c r="L69" s="159">
        <f>'Technical Training'!D69+'End-User Training'!D69</f>
        <v>0</v>
      </c>
      <c r="M69" s="160">
        <f>'Technical Training'!E69+'End-User Training'!E69</f>
        <v>0</v>
      </c>
      <c r="N69" s="38"/>
      <c r="O69" s="156">
        <f t="shared" si="0"/>
        <v>0</v>
      </c>
      <c r="P69" s="157">
        <f t="shared" si="1"/>
        <v>0</v>
      </c>
    </row>
    <row r="70" spans="2:16" x14ac:dyDescent="0.25">
      <c r="B70" s="216" t="s">
        <v>224</v>
      </c>
      <c r="C70" s="38"/>
      <c r="D70" s="146">
        <f>'Application Software'!C139</f>
        <v>0</v>
      </c>
      <c r="E70" s="146">
        <f>'Application Software'!D139</f>
        <v>0</v>
      </c>
      <c r="F70" s="38"/>
      <c r="G70" s="158">
        <f>'Implementation Services'!C70</f>
        <v>0</v>
      </c>
      <c r="H70" s="159">
        <f>'Implementation Services'!D70</f>
        <v>0</v>
      </c>
      <c r="I70" s="160">
        <f>'Implementation Services'!E70</f>
        <v>0</v>
      </c>
      <c r="J70" s="38"/>
      <c r="K70" s="158">
        <f>'Technical Training'!C70+'End-User Training'!C70</f>
        <v>0</v>
      </c>
      <c r="L70" s="159">
        <f>'Technical Training'!D70+'End-User Training'!D70</f>
        <v>0</v>
      </c>
      <c r="M70" s="160">
        <f>'Technical Training'!E70+'End-User Training'!E70</f>
        <v>0</v>
      </c>
      <c r="N70" s="38"/>
      <c r="O70" s="156">
        <f t="shared" ref="O70" si="2">SUM(D70,I70,M70)</f>
        <v>0</v>
      </c>
      <c r="P70" s="157">
        <f t="shared" ref="P70" si="3">E70</f>
        <v>0</v>
      </c>
    </row>
    <row r="71" spans="2:16" hidden="1" x14ac:dyDescent="0.25">
      <c r="B71" s="107" t="str">
        <f>"Subtotal - " &amp; B5</f>
        <v>Subtotal - Core Modules</v>
      </c>
      <c r="C71" s="36"/>
      <c r="D71" s="32">
        <f ca="1">SUM(D6:OFFSET(D71,-1,0))</f>
        <v>0</v>
      </c>
      <c r="E71" s="32">
        <f ca="1">SUM(E6:OFFSET(E71,-1,0))</f>
        <v>0</v>
      </c>
      <c r="F71" s="36"/>
      <c r="G71" s="31">
        <f ca="1">SUM(G6:OFFSET(G71,-1,0))</f>
        <v>0</v>
      </c>
      <c r="H71" s="32" t="s">
        <v>165</v>
      </c>
      <c r="I71" s="32">
        <f ca="1">SUM(I6:OFFSET(I71,-1,0))</f>
        <v>0</v>
      </c>
      <c r="J71" s="36"/>
      <c r="K71" s="31">
        <f ca="1">SUM(K6:OFFSET(K71,-1,0))</f>
        <v>0</v>
      </c>
      <c r="L71" s="32" t="s">
        <v>165</v>
      </c>
      <c r="M71" s="32">
        <f ca="1">SUM(M6:OFFSET(M71,-1,0))</f>
        <v>0</v>
      </c>
      <c r="N71" s="36"/>
      <c r="O71" s="32">
        <f ca="1">SUM(O6:OFFSET(O71,-1,0))</f>
        <v>0</v>
      </c>
      <c r="P71" s="151">
        <f ca="1">SUM(P6:OFFSET(P71,-1,0))</f>
        <v>0</v>
      </c>
    </row>
    <row r="72" spans="2:16" ht="13.5" hidden="1" customHeight="1" x14ac:dyDescent="0.25">
      <c r="B72" s="152" t="s">
        <v>225</v>
      </c>
      <c r="C72" s="36"/>
      <c r="D72" s="278"/>
      <c r="E72" s="279"/>
      <c r="F72" s="36"/>
      <c r="G72" s="280"/>
      <c r="H72" s="281"/>
      <c r="I72" s="282"/>
      <c r="J72" s="36"/>
      <c r="K72" s="280"/>
      <c r="L72" s="281"/>
      <c r="M72" s="282"/>
      <c r="N72" s="36"/>
      <c r="O72" s="283"/>
      <c r="P72" s="284"/>
    </row>
    <row r="73" spans="2:16" hidden="1" x14ac:dyDescent="0.25">
      <c r="B73" s="109" t="s">
        <v>165</v>
      </c>
      <c r="C73" s="38"/>
      <c r="D73" s="30">
        <f>'Application Software'!C73</f>
        <v>0</v>
      </c>
      <c r="E73" s="30">
        <f>'Application Software'!D73</f>
        <v>0</v>
      </c>
      <c r="F73" s="38"/>
      <c r="G73" s="39">
        <f>'Implementation Services'!C73</f>
        <v>0</v>
      </c>
      <c r="H73" s="40">
        <f>'Implementation Services'!D73</f>
        <v>0</v>
      </c>
      <c r="I73" s="41">
        <f>'Implementation Services'!E73</f>
        <v>0</v>
      </c>
      <c r="J73" s="38"/>
      <c r="K73" s="39">
        <f>'Technical Training'!C73</f>
        <v>0</v>
      </c>
      <c r="L73" s="40">
        <f>'Technical Training'!D73</f>
        <v>0</v>
      </c>
      <c r="M73" s="41">
        <f>'Technical Training'!E73</f>
        <v>0</v>
      </c>
      <c r="N73" s="38"/>
      <c r="O73" s="42">
        <f t="shared" ref="O73" si="4">SUM(D73,I73,M73)</f>
        <v>0</v>
      </c>
      <c r="P73" s="150">
        <f t="shared" ref="P73" si="5">E73</f>
        <v>0</v>
      </c>
    </row>
    <row r="74" spans="2:16" hidden="1" x14ac:dyDescent="0.25">
      <c r="B74" s="111" t="str">
        <f>"Subtotal - " &amp; B72</f>
        <v>Subtotal - Expanded Modules</v>
      </c>
      <c r="C74" s="36"/>
      <c r="D74" s="35">
        <f ca="1">SUM(D73:OFFSET(D74,-1,0))</f>
        <v>0</v>
      </c>
      <c r="E74" s="35">
        <f ca="1">SUM(E73:OFFSET(E74,-1,0))</f>
        <v>0</v>
      </c>
      <c r="F74" s="36"/>
      <c r="G74" s="43">
        <f ca="1">SUM(G73:OFFSET(G74,-1,0))</f>
        <v>0</v>
      </c>
      <c r="H74" s="44" t="s">
        <v>165</v>
      </c>
      <c r="I74" s="45">
        <f ca="1">SUM(I73:OFFSET(I74,-1,0))</f>
        <v>0</v>
      </c>
      <c r="J74" s="36"/>
      <c r="K74" s="43">
        <f ca="1">SUM(K73:OFFSET(K74,-1,0))</f>
        <v>0</v>
      </c>
      <c r="L74" s="46" t="s">
        <v>165</v>
      </c>
      <c r="M74" s="45">
        <f ca="1">SUM(M73:OFFSET(M74,-1,0))</f>
        <v>0</v>
      </c>
      <c r="N74" s="36"/>
      <c r="O74" s="45">
        <f ca="1">SUM(O73:OFFSET(O74,-1,0))</f>
        <v>0</v>
      </c>
      <c r="P74" s="153">
        <f ca="1">SUM(P73:OFFSET(P74,-1,0))</f>
        <v>0</v>
      </c>
    </row>
    <row r="75" spans="2:16" s="29" customFormat="1" ht="15.75" thickBot="1" x14ac:dyDescent="0.3">
      <c r="B75" s="113" t="s">
        <v>226</v>
      </c>
      <c r="C75" s="154"/>
      <c r="D75" s="114">
        <f ca="1">SUM(D71,D74)</f>
        <v>0</v>
      </c>
      <c r="E75" s="114">
        <f ca="1">SUM(E71,E74)</f>
        <v>0</v>
      </c>
      <c r="F75" s="154"/>
      <c r="G75" s="118">
        <f ca="1">SUM(G71,G74)</f>
        <v>0</v>
      </c>
      <c r="H75" s="163" t="s">
        <v>165</v>
      </c>
      <c r="I75" s="114">
        <f ca="1">SUM(I71,I74)</f>
        <v>0</v>
      </c>
      <c r="J75" s="154"/>
      <c r="K75" s="118">
        <f ca="1">SUM(K71,K74)</f>
        <v>0</v>
      </c>
      <c r="L75" s="162" t="s">
        <v>165</v>
      </c>
      <c r="M75" s="114">
        <f ca="1">SUM(M71,M74)</f>
        <v>0</v>
      </c>
      <c r="N75" s="154"/>
      <c r="O75" s="114">
        <f ca="1">SUM(O71,O74)</f>
        <v>0</v>
      </c>
      <c r="P75" s="161">
        <f ca="1">SUM(P71,P74)</f>
        <v>0</v>
      </c>
    </row>
    <row r="76" spans="2:16" x14ac:dyDescent="0.25"/>
    <row r="77" spans="2:16" x14ac:dyDescent="0.25"/>
    <row r="78" spans="2:16" x14ac:dyDescent="0.25"/>
    <row r="79" spans="2:16" x14ac:dyDescent="0.25"/>
    <row r="80" spans="2: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mergeCells count="13">
    <mergeCell ref="D72:E72"/>
    <mergeCell ref="G72:I72"/>
    <mergeCell ref="K72:M72"/>
    <mergeCell ref="O72:P72"/>
    <mergeCell ref="B2:P2"/>
    <mergeCell ref="D3:E3"/>
    <mergeCell ref="G3:I3"/>
    <mergeCell ref="K3:M3"/>
    <mergeCell ref="O3:P3"/>
    <mergeCell ref="D5:E5"/>
    <mergeCell ref="G5:I5"/>
    <mergeCell ref="K5:M5"/>
    <mergeCell ref="O5:P5"/>
  </mergeCells>
  <conditionalFormatting sqref="C1:C1048576 F1:F1048576 J1:J1048576 N1:N1048576">
    <cfRule type="cellIs" dxfId="35" priority="1" operator="equal">
      <formula>""</formula>
    </cfRule>
  </conditionalFormatting>
  <conditionalFormatting sqref="B73 B21:B70">
    <cfRule type="expression" dxfId="34" priority="2">
      <formula>#REF!=#REF!</formula>
    </cfRule>
  </conditionalFormatting>
  <conditionalFormatting sqref="B4">
    <cfRule type="expression" dxfId="33" priority="3">
      <formula>#REF!=#REF!</formula>
    </cfRule>
  </conditionalFormatting>
  <printOptions horizontalCentered="1"/>
  <pageMargins left="0.25" right="0.25" top="0.75" bottom="0.75" header="0.3" footer="0.3"/>
  <pageSetup scale="76" fitToHeight="2"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1"/>
  <sheetViews>
    <sheetView showGridLines="0" workbookViewId="0">
      <selection activeCell="C6" sqref="C6"/>
    </sheetView>
  </sheetViews>
  <sheetFormatPr defaultColWidth="0" defaultRowHeight="15" zeroHeight="1" x14ac:dyDescent="0.25"/>
  <cols>
    <col min="1" max="1" width="3.7109375" customWidth="1"/>
    <col min="2" max="2" width="41.85546875" customWidth="1"/>
    <col min="3" max="4" width="12.7109375" customWidth="1"/>
    <col min="5" max="5" width="66.7109375" customWidth="1"/>
    <col min="6" max="6" width="3.7109375" customWidth="1"/>
    <col min="7" max="16384" width="9.140625" hidden="1"/>
  </cols>
  <sheetData>
    <row r="1" spans="2:5" ht="15.75" thickBot="1" x14ac:dyDescent="0.3"/>
    <row r="2" spans="2:5" s="29" customFormat="1" ht="20.100000000000001" customHeight="1" x14ac:dyDescent="0.25">
      <c r="B2" s="294" t="str">
        <f>'Vendor Checklist'!D6</f>
        <v>Vendor Name</v>
      </c>
      <c r="C2" s="295"/>
      <c r="D2" s="295"/>
      <c r="E2" s="296"/>
    </row>
    <row r="3" spans="2:5" s="29" customFormat="1" ht="30" customHeight="1" x14ac:dyDescent="0.25">
      <c r="B3" s="144" t="str">
        <f ca="1">MID(CELL("Filename",B2),SEARCH("]",CELL("Filename",B2),1)+1,100)</f>
        <v>Application Software</v>
      </c>
      <c r="C3" s="269" t="str">
        <f ca="1">"Please complete One-Time and On-Going Annual " &amp; B3 &amp; " Costs, indicating any additional info or 'No Bid' in the Comments column.  Additional proposed modules can be added in the 'Module Summary' Tab."</f>
        <v>Please complete One-Time and On-Going Annual Application Software Costs, indicating any additional info or 'No Bid' in the Comments column.  Additional proposed modules can be added in the 'Module Summary' Tab.</v>
      </c>
      <c r="D3" s="270"/>
      <c r="E3" s="297"/>
    </row>
    <row r="4" spans="2:5" s="29" customFormat="1" ht="30" customHeight="1" x14ac:dyDescent="0.25">
      <c r="B4" s="104" t="s">
        <v>272</v>
      </c>
      <c r="C4" s="96" t="str">
        <f>'Proposal Summary'!C4</f>
        <v>One-Time
Cost</v>
      </c>
      <c r="D4" s="96" t="str">
        <f>'Proposal Summary'!D4</f>
        <v>On-Going
Annual Cost</v>
      </c>
      <c r="E4" s="105" t="str">
        <f>'Proposal Summary'!E4</f>
        <v>Comments</v>
      </c>
    </row>
    <row r="5" spans="2:5" s="29" customFormat="1" ht="15" hidden="1" customHeight="1" x14ac:dyDescent="0.25">
      <c r="B5" s="298" t="str">
        <f>'Module Summary'!B5</f>
        <v>Core Modules</v>
      </c>
      <c r="C5" s="299"/>
      <c r="D5" s="299"/>
      <c r="E5" s="300"/>
    </row>
    <row r="6" spans="2:5" x14ac:dyDescent="0.25">
      <c r="B6" s="217" t="str">
        <f>'Module Summary'!B6</f>
        <v>Accounts Payable</v>
      </c>
      <c r="C6" s="218"/>
      <c r="D6" s="218"/>
      <c r="E6" s="106"/>
    </row>
    <row r="7" spans="2:5" x14ac:dyDescent="0.25">
      <c r="B7" s="217" t="str">
        <f>'Module Summary'!B7</f>
        <v>Bank Reconciliation</v>
      </c>
      <c r="C7" s="218"/>
      <c r="D7" s="218"/>
      <c r="E7" s="106"/>
    </row>
    <row r="8" spans="2:5" x14ac:dyDescent="0.25">
      <c r="B8" s="217" t="str">
        <f>'Module Summary'!B8</f>
        <v>Budgeting</v>
      </c>
      <c r="C8" s="218"/>
      <c r="D8" s="218"/>
      <c r="E8" s="106"/>
    </row>
    <row r="9" spans="2:5" x14ac:dyDescent="0.25">
      <c r="B9" s="217" t="str">
        <f>'Module Summary'!B9</f>
        <v>Cash Management</v>
      </c>
      <c r="C9" s="218"/>
      <c r="D9" s="218"/>
      <c r="E9" s="106"/>
    </row>
    <row r="10" spans="2:5" x14ac:dyDescent="0.25">
      <c r="B10" s="217" t="str">
        <f>'Module Summary'!B10</f>
        <v>Contract Management</v>
      </c>
      <c r="C10" s="218"/>
      <c r="D10" s="218"/>
      <c r="E10" s="106"/>
    </row>
    <row r="11" spans="2:5" x14ac:dyDescent="0.25">
      <c r="B11" s="217" t="str">
        <f>'Module Summary'!B11</f>
        <v>Fixed Assets</v>
      </c>
      <c r="C11" s="218"/>
      <c r="D11" s="218"/>
      <c r="E11" s="106"/>
    </row>
    <row r="12" spans="2:5" x14ac:dyDescent="0.25">
      <c r="B12" s="217" t="str">
        <f>'Module Summary'!B12</f>
        <v>General and Technical</v>
      </c>
      <c r="C12" s="218"/>
      <c r="D12" s="218"/>
      <c r="E12" s="106"/>
    </row>
    <row r="13" spans="2:5" x14ac:dyDescent="0.25">
      <c r="B13" s="217" t="str">
        <f>'Module Summary'!B13</f>
        <v>General Ledger</v>
      </c>
      <c r="C13" s="218"/>
      <c r="D13" s="218"/>
      <c r="E13" s="106"/>
    </row>
    <row r="14" spans="2:5" x14ac:dyDescent="0.25">
      <c r="B14" s="217" t="str">
        <f>'Module Summary'!B14</f>
        <v>Human Resources</v>
      </c>
      <c r="C14" s="218"/>
      <c r="D14" s="218"/>
      <c r="E14" s="106"/>
    </row>
    <row r="15" spans="2:5" x14ac:dyDescent="0.25">
      <c r="B15" s="217" t="str">
        <f>'Module Summary'!B15</f>
        <v>Misc Billing &amp; AR</v>
      </c>
      <c r="C15" s="218"/>
      <c r="D15" s="218"/>
      <c r="E15" s="106"/>
    </row>
    <row r="16" spans="2:5" x14ac:dyDescent="0.25">
      <c r="B16" s="217" t="str">
        <f>'Module Summary'!B16</f>
        <v>Payroll</v>
      </c>
      <c r="C16" s="218"/>
      <c r="D16" s="218"/>
      <c r="E16" s="106"/>
    </row>
    <row r="17" spans="2:5" x14ac:dyDescent="0.25">
      <c r="B17" s="217" t="str">
        <f>'Module Summary'!B17</f>
        <v>Project and Grant Accounting</v>
      </c>
      <c r="C17" s="218"/>
      <c r="D17" s="218"/>
      <c r="E17" s="106"/>
    </row>
    <row r="18" spans="2:5" x14ac:dyDescent="0.25">
      <c r="B18" s="217" t="str">
        <f>'Module Summary'!B18</f>
        <v>Purchasing</v>
      </c>
      <c r="C18" s="218"/>
      <c r="D18" s="218"/>
      <c r="E18" s="106"/>
    </row>
    <row r="19" spans="2:5" x14ac:dyDescent="0.25">
      <c r="B19" s="217" t="str">
        <f>'Module Summary'!B19</f>
        <v>Time and Attendance</v>
      </c>
      <c r="C19" s="218"/>
      <c r="D19" s="218"/>
      <c r="E19" s="106"/>
    </row>
    <row r="20" spans="2:5" x14ac:dyDescent="0.25">
      <c r="B20" s="217" t="str">
        <f>'Module Summary'!B20</f>
        <v>Document Management</v>
      </c>
      <c r="C20" s="218"/>
      <c r="D20" s="218"/>
      <c r="E20" s="106"/>
    </row>
    <row r="21" spans="2:5" x14ac:dyDescent="0.25">
      <c r="B21" s="217" t="str">
        <f>'Module Summary'!B21</f>
        <v>Other Module 1</v>
      </c>
      <c r="C21" s="218"/>
      <c r="D21" s="218"/>
      <c r="E21" s="106"/>
    </row>
    <row r="22" spans="2:5" x14ac:dyDescent="0.25">
      <c r="B22" s="217" t="str">
        <f>'Module Summary'!B22</f>
        <v>Other Module 2</v>
      </c>
      <c r="C22" s="218"/>
      <c r="D22" s="218"/>
      <c r="E22" s="106"/>
    </row>
    <row r="23" spans="2:5" x14ac:dyDescent="0.25">
      <c r="B23" s="217" t="str">
        <f>'Module Summary'!B23</f>
        <v>Other Module 3</v>
      </c>
      <c r="C23" s="218"/>
      <c r="D23" s="218"/>
      <c r="E23" s="106"/>
    </row>
    <row r="24" spans="2:5" x14ac:dyDescent="0.25">
      <c r="B24" s="217" t="str">
        <f>'Module Summary'!B24</f>
        <v>Other Module 4</v>
      </c>
      <c r="C24" s="218"/>
      <c r="D24" s="218"/>
      <c r="E24" s="106"/>
    </row>
    <row r="25" spans="2:5" x14ac:dyDescent="0.25">
      <c r="B25" s="217" t="str">
        <f>'Module Summary'!B25</f>
        <v>Other Module 5</v>
      </c>
      <c r="C25" s="218"/>
      <c r="D25" s="218"/>
      <c r="E25" s="106"/>
    </row>
    <row r="26" spans="2:5" x14ac:dyDescent="0.25">
      <c r="B26" s="217" t="str">
        <f>'Module Summary'!B26</f>
        <v>Other Module 6</v>
      </c>
      <c r="C26" s="218"/>
      <c r="D26" s="218"/>
      <c r="E26" s="106"/>
    </row>
    <row r="27" spans="2:5" x14ac:dyDescent="0.25">
      <c r="B27" s="217" t="str">
        <f>'Module Summary'!B27</f>
        <v>Other Module 7</v>
      </c>
      <c r="C27" s="218"/>
      <c r="D27" s="218"/>
      <c r="E27" s="106"/>
    </row>
    <row r="28" spans="2:5" x14ac:dyDescent="0.25">
      <c r="B28" s="217" t="str">
        <f>'Module Summary'!B28</f>
        <v>Other Module 8</v>
      </c>
      <c r="C28" s="218"/>
      <c r="D28" s="218"/>
      <c r="E28" s="106"/>
    </row>
    <row r="29" spans="2:5" x14ac:dyDescent="0.25">
      <c r="B29" s="217" t="str">
        <f>'Module Summary'!B29</f>
        <v>Other Module 9</v>
      </c>
      <c r="C29" s="218"/>
      <c r="D29" s="218"/>
      <c r="E29" s="106"/>
    </row>
    <row r="30" spans="2:5" x14ac:dyDescent="0.25">
      <c r="B30" s="217" t="str">
        <f>'Module Summary'!B30</f>
        <v>Other Module 10</v>
      </c>
      <c r="C30" s="218"/>
      <c r="D30" s="218"/>
      <c r="E30" s="106"/>
    </row>
    <row r="31" spans="2:5" x14ac:dyDescent="0.25">
      <c r="B31" s="217" t="str">
        <f>'Module Summary'!B31</f>
        <v>Other Module 11</v>
      </c>
      <c r="C31" s="218"/>
      <c r="D31" s="218"/>
      <c r="E31" s="106"/>
    </row>
    <row r="32" spans="2:5" x14ac:dyDescent="0.25">
      <c r="B32" s="217" t="str">
        <f>'Module Summary'!B32</f>
        <v>Other Module 12</v>
      </c>
      <c r="C32" s="218"/>
      <c r="D32" s="218"/>
      <c r="E32" s="106"/>
    </row>
    <row r="33" spans="2:5" x14ac:dyDescent="0.25">
      <c r="B33" s="217" t="str">
        <f>'Module Summary'!B33</f>
        <v>Other Module 13</v>
      </c>
      <c r="C33" s="218"/>
      <c r="D33" s="218"/>
      <c r="E33" s="106"/>
    </row>
    <row r="34" spans="2:5" x14ac:dyDescent="0.25">
      <c r="B34" s="217" t="str">
        <f>'Module Summary'!B34</f>
        <v>Other Module 14</v>
      </c>
      <c r="C34" s="218"/>
      <c r="D34" s="218"/>
      <c r="E34" s="106"/>
    </row>
    <row r="35" spans="2:5" x14ac:dyDescent="0.25">
      <c r="B35" s="217" t="str">
        <f>'Module Summary'!B35</f>
        <v>Other Module 15</v>
      </c>
      <c r="C35" s="218"/>
      <c r="D35" s="218"/>
      <c r="E35" s="106"/>
    </row>
    <row r="36" spans="2:5" x14ac:dyDescent="0.25">
      <c r="B36" s="217" t="str">
        <f>'Module Summary'!B36</f>
        <v>Other Module 16</v>
      </c>
      <c r="C36" s="218"/>
      <c r="D36" s="218"/>
      <c r="E36" s="106"/>
    </row>
    <row r="37" spans="2:5" x14ac:dyDescent="0.25">
      <c r="B37" s="217" t="str">
        <f>'Module Summary'!B37</f>
        <v>Other Module 17</v>
      </c>
      <c r="C37" s="218"/>
      <c r="D37" s="218"/>
      <c r="E37" s="106"/>
    </row>
    <row r="38" spans="2:5" x14ac:dyDescent="0.25">
      <c r="B38" s="217" t="str">
        <f>'Module Summary'!B38</f>
        <v>Other Module 18</v>
      </c>
      <c r="C38" s="218"/>
      <c r="D38" s="218"/>
      <c r="E38" s="106"/>
    </row>
    <row r="39" spans="2:5" x14ac:dyDescent="0.25">
      <c r="B39" s="217" t="str">
        <f>'Module Summary'!B39</f>
        <v>Other Module 19</v>
      </c>
      <c r="C39" s="218"/>
      <c r="D39" s="218"/>
      <c r="E39" s="106"/>
    </row>
    <row r="40" spans="2:5" x14ac:dyDescent="0.25">
      <c r="B40" s="217" t="str">
        <f>'Module Summary'!B40</f>
        <v>Other Module 20</v>
      </c>
      <c r="C40" s="218"/>
      <c r="D40" s="218"/>
      <c r="E40" s="106"/>
    </row>
    <row r="41" spans="2:5" x14ac:dyDescent="0.25">
      <c r="B41" s="217" t="str">
        <f>'Module Summary'!B41</f>
        <v>Other Module 21</v>
      </c>
      <c r="C41" s="218"/>
      <c r="D41" s="218"/>
      <c r="E41" s="106"/>
    </row>
    <row r="42" spans="2:5" x14ac:dyDescent="0.25">
      <c r="B42" s="217" t="str">
        <f>'Module Summary'!B42</f>
        <v>Other Module 22</v>
      </c>
      <c r="C42" s="218"/>
      <c r="D42" s="218"/>
      <c r="E42" s="106"/>
    </row>
    <row r="43" spans="2:5" x14ac:dyDescent="0.25">
      <c r="B43" s="217" t="str">
        <f>'Module Summary'!B43</f>
        <v>Other Module 23</v>
      </c>
      <c r="C43" s="218"/>
      <c r="D43" s="218"/>
      <c r="E43" s="106"/>
    </row>
    <row r="44" spans="2:5" x14ac:dyDescent="0.25">
      <c r="B44" s="217" t="str">
        <f>'Module Summary'!B44</f>
        <v>Other Module 24</v>
      </c>
      <c r="C44" s="218"/>
      <c r="D44" s="218"/>
      <c r="E44" s="106"/>
    </row>
    <row r="45" spans="2:5" x14ac:dyDescent="0.25">
      <c r="B45" s="217" t="str">
        <f>'Module Summary'!B45</f>
        <v>Other Module 25</v>
      </c>
      <c r="C45" s="218"/>
      <c r="D45" s="218"/>
      <c r="E45" s="106"/>
    </row>
    <row r="46" spans="2:5" x14ac:dyDescent="0.25">
      <c r="B46" s="217" t="str">
        <f>'Module Summary'!B46</f>
        <v>Other Module 26</v>
      </c>
      <c r="C46" s="218"/>
      <c r="D46" s="218"/>
      <c r="E46" s="106"/>
    </row>
    <row r="47" spans="2:5" x14ac:dyDescent="0.25">
      <c r="B47" s="217" t="str">
        <f>'Module Summary'!B47</f>
        <v>Other Module 27</v>
      </c>
      <c r="C47" s="218"/>
      <c r="D47" s="218"/>
      <c r="E47" s="106"/>
    </row>
    <row r="48" spans="2:5" x14ac:dyDescent="0.25">
      <c r="B48" s="217" t="str">
        <f>'Module Summary'!B48</f>
        <v>Other Module 28</v>
      </c>
      <c r="C48" s="218"/>
      <c r="D48" s="218"/>
      <c r="E48" s="106"/>
    </row>
    <row r="49" spans="2:5" x14ac:dyDescent="0.25">
      <c r="B49" s="217" t="str">
        <f>'Module Summary'!B49</f>
        <v>Other Module 29</v>
      </c>
      <c r="C49" s="218"/>
      <c r="D49" s="218"/>
      <c r="E49" s="106"/>
    </row>
    <row r="50" spans="2:5" x14ac:dyDescent="0.25">
      <c r="B50" s="217" t="str">
        <f>'Module Summary'!B50</f>
        <v>Other Module 30</v>
      </c>
      <c r="C50" s="218"/>
      <c r="D50" s="218"/>
      <c r="E50" s="106"/>
    </row>
    <row r="51" spans="2:5" x14ac:dyDescent="0.25">
      <c r="B51" s="217" t="str">
        <f>'Module Summary'!B51</f>
        <v>Other Module 31</v>
      </c>
      <c r="C51" s="218"/>
      <c r="D51" s="218"/>
      <c r="E51" s="106"/>
    </row>
    <row r="52" spans="2:5" x14ac:dyDescent="0.25">
      <c r="B52" s="217" t="str">
        <f>'Module Summary'!B52</f>
        <v>Other Module 32</v>
      </c>
      <c r="C52" s="218"/>
      <c r="D52" s="218"/>
      <c r="E52" s="106"/>
    </row>
    <row r="53" spans="2:5" x14ac:dyDescent="0.25">
      <c r="B53" s="217" t="str">
        <f>'Module Summary'!B53</f>
        <v>Other Module 33</v>
      </c>
      <c r="C53" s="218"/>
      <c r="D53" s="218"/>
      <c r="E53" s="106"/>
    </row>
    <row r="54" spans="2:5" x14ac:dyDescent="0.25">
      <c r="B54" s="217" t="str">
        <f>'Module Summary'!B54</f>
        <v>Other Module 34</v>
      </c>
      <c r="C54" s="218"/>
      <c r="D54" s="218"/>
      <c r="E54" s="106"/>
    </row>
    <row r="55" spans="2:5" x14ac:dyDescent="0.25">
      <c r="B55" s="217" t="str">
        <f>'Module Summary'!B55</f>
        <v>Other Module 35</v>
      </c>
      <c r="C55" s="218"/>
      <c r="D55" s="218"/>
      <c r="E55" s="106"/>
    </row>
    <row r="56" spans="2:5" x14ac:dyDescent="0.25">
      <c r="B56" s="217" t="str">
        <f>'Module Summary'!B56</f>
        <v>Other Module 36</v>
      </c>
      <c r="C56" s="218"/>
      <c r="D56" s="218"/>
      <c r="E56" s="106"/>
    </row>
    <row r="57" spans="2:5" x14ac:dyDescent="0.25">
      <c r="B57" s="217" t="str">
        <f>'Module Summary'!B57</f>
        <v>Other Module 37</v>
      </c>
      <c r="C57" s="218"/>
      <c r="D57" s="218"/>
      <c r="E57" s="106"/>
    </row>
    <row r="58" spans="2:5" x14ac:dyDescent="0.25">
      <c r="B58" s="217" t="str">
        <f>'Module Summary'!B58</f>
        <v>Other Module 38</v>
      </c>
      <c r="C58" s="218"/>
      <c r="D58" s="218"/>
      <c r="E58" s="106"/>
    </row>
    <row r="59" spans="2:5" x14ac:dyDescent="0.25">
      <c r="B59" s="217" t="str">
        <f>'Module Summary'!B59</f>
        <v>Other Module 39</v>
      </c>
      <c r="C59" s="218"/>
      <c r="D59" s="218"/>
      <c r="E59" s="106"/>
    </row>
    <row r="60" spans="2:5" x14ac:dyDescent="0.25">
      <c r="B60" s="217" t="str">
        <f>'Module Summary'!B60</f>
        <v>Other Module 40</v>
      </c>
      <c r="C60" s="218"/>
      <c r="D60" s="218"/>
      <c r="E60" s="106"/>
    </row>
    <row r="61" spans="2:5" x14ac:dyDescent="0.25">
      <c r="B61" s="217" t="str">
        <f>'Module Summary'!B61</f>
        <v>Other Module 41</v>
      </c>
      <c r="C61" s="218"/>
      <c r="D61" s="218"/>
      <c r="E61" s="106"/>
    </row>
    <row r="62" spans="2:5" x14ac:dyDescent="0.25">
      <c r="B62" s="217" t="str">
        <f>'Module Summary'!B62</f>
        <v>Other Module 42</v>
      </c>
      <c r="C62" s="218"/>
      <c r="D62" s="218"/>
      <c r="E62" s="106"/>
    </row>
    <row r="63" spans="2:5" x14ac:dyDescent="0.25">
      <c r="B63" s="217" t="str">
        <f>'Module Summary'!B63</f>
        <v>Other Module 43</v>
      </c>
      <c r="C63" s="218"/>
      <c r="D63" s="218"/>
      <c r="E63" s="106"/>
    </row>
    <row r="64" spans="2:5" x14ac:dyDescent="0.25">
      <c r="B64" s="217" t="str">
        <f>'Module Summary'!B64</f>
        <v>Other Module 44</v>
      </c>
      <c r="C64" s="218"/>
      <c r="D64" s="218"/>
      <c r="E64" s="106"/>
    </row>
    <row r="65" spans="2:5" x14ac:dyDescent="0.25">
      <c r="B65" s="217" t="str">
        <f>'Module Summary'!B65</f>
        <v>Other Module 45</v>
      </c>
      <c r="C65" s="218"/>
      <c r="D65" s="218"/>
      <c r="E65" s="106"/>
    </row>
    <row r="66" spans="2:5" x14ac:dyDescent="0.25">
      <c r="B66" s="217" t="str">
        <f>'Module Summary'!B66</f>
        <v>Other Module 46</v>
      </c>
      <c r="C66" s="218"/>
      <c r="D66" s="218"/>
      <c r="E66" s="106"/>
    </row>
    <row r="67" spans="2:5" x14ac:dyDescent="0.25">
      <c r="B67" s="217" t="str">
        <f>'Module Summary'!B67</f>
        <v>Other Module 47</v>
      </c>
      <c r="C67" s="218"/>
      <c r="D67" s="218"/>
      <c r="E67" s="106"/>
    </row>
    <row r="68" spans="2:5" x14ac:dyDescent="0.25">
      <c r="B68" s="217" t="str">
        <f>'Module Summary'!B68</f>
        <v>Other Module 48</v>
      </c>
      <c r="C68" s="218"/>
      <c r="D68" s="218"/>
      <c r="E68" s="106"/>
    </row>
    <row r="69" spans="2:5" x14ac:dyDescent="0.25">
      <c r="B69" s="217" t="str">
        <f>'Module Summary'!B69</f>
        <v>Other Module 49</v>
      </c>
      <c r="C69" s="218"/>
      <c r="D69" s="218"/>
      <c r="E69" s="106"/>
    </row>
    <row r="70" spans="2:5" x14ac:dyDescent="0.25">
      <c r="B70" s="217" t="str">
        <f>'Module Summary'!B70</f>
        <v>Other Module 50</v>
      </c>
      <c r="C70" s="218"/>
      <c r="D70" s="218"/>
      <c r="E70" s="106"/>
    </row>
    <row r="71" spans="2:5" hidden="1" x14ac:dyDescent="0.25">
      <c r="B71" s="107" t="str">
        <f>'Module Summary'!B71</f>
        <v>Subtotal - Core Modules</v>
      </c>
      <c r="C71" s="32">
        <f ca="1">SUM(C6:OFFSET(C71,-1,0))</f>
        <v>0</v>
      </c>
      <c r="D71" s="32">
        <f ca="1">SUM(D6:OFFSET(D71,-1,0))</f>
        <v>0</v>
      </c>
      <c r="E71" s="108"/>
    </row>
    <row r="72" spans="2:5" hidden="1" x14ac:dyDescent="0.25">
      <c r="B72" s="301" t="str">
        <f>'Module Summary'!B72</f>
        <v>Expanded Modules</v>
      </c>
      <c r="C72" s="302"/>
      <c r="D72" s="302"/>
      <c r="E72" s="303"/>
    </row>
    <row r="73" spans="2:5" hidden="1" x14ac:dyDescent="0.25">
      <c r="B73" s="109" t="str">
        <f>'Module Summary'!B73</f>
        <v>N/A</v>
      </c>
      <c r="C73" s="30"/>
      <c r="D73" s="30"/>
      <c r="E73" s="110"/>
    </row>
    <row r="74" spans="2:5" hidden="1" x14ac:dyDescent="0.25">
      <c r="B74" s="111" t="str">
        <f>'Module Summary'!B74</f>
        <v>Subtotal - Expanded Modules</v>
      </c>
      <c r="C74" s="35">
        <f ca="1">SUM(C73:OFFSET(C74,-1,0))</f>
        <v>0</v>
      </c>
      <c r="D74" s="35">
        <f ca="1">SUM(D73:OFFSET(D74,-1,0))</f>
        <v>0</v>
      </c>
      <c r="E74" s="112"/>
    </row>
    <row r="75" spans="2:5" s="29" customFormat="1" ht="15.75" thickBot="1" x14ac:dyDescent="0.3">
      <c r="B75" s="113" t="str">
        <f>'Module Summary'!B75</f>
        <v>Grand Total</v>
      </c>
      <c r="C75" s="114">
        <f ca="1">SUM(C71,C74)</f>
        <v>0</v>
      </c>
      <c r="D75" s="114">
        <f ca="1">SUM(D71,D74)</f>
        <v>0</v>
      </c>
      <c r="E75" s="115"/>
    </row>
    <row r="76" spans="2:5" x14ac:dyDescent="0.25"/>
    <row r="77" spans="2:5" x14ac:dyDescent="0.25"/>
    <row r="78" spans="2:5" x14ac:dyDescent="0.25"/>
    <row r="79" spans="2:5" x14ac:dyDescent="0.25"/>
    <row r="80" spans="2:5"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mergeCells count="4">
    <mergeCell ref="B2:E2"/>
    <mergeCell ref="C3:E3"/>
    <mergeCell ref="B5:E5"/>
    <mergeCell ref="B72:E72"/>
  </mergeCells>
  <conditionalFormatting sqref="C73:D73 C6:D70">
    <cfRule type="expression" dxfId="32" priority="1">
      <formula>#REF!=#REF!</formula>
    </cfRule>
  </conditionalFormatting>
  <conditionalFormatting sqref="E73 E6:E70">
    <cfRule type="expression" dxfId="31" priority="2">
      <formula>#REF!=#REF!</formula>
    </cfRule>
  </conditionalFormatting>
  <conditionalFormatting sqref="C3">
    <cfRule type="expression" dxfId="30" priority="3">
      <formula>#REF!=#REF!</formula>
    </cfRule>
  </conditionalFormatting>
  <dataValidations count="1">
    <dataValidation type="decimal" operator="greaterThanOrEqual" allowBlank="1" showErrorMessage="1" errorTitle="Invalid Entry" error="Please enter numeric values only and type any text in the comments column." sqref="C73:D73 C6:D70">
      <formula1>0</formula1>
    </dataValidation>
  </dataValidations>
  <printOptions horizontalCentered="1"/>
  <pageMargins left="0.25" right="0.25" top="0.75" bottom="0.75" header="0.3" footer="0.3"/>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workbookViewId="0">
      <pane xSplit="1" ySplit="5" topLeftCell="B6" activePane="bottomRight" state="frozen"/>
      <selection activeCell="C3" sqref="C3:C4"/>
      <selection pane="topRight" activeCell="C3" sqref="C3:C4"/>
      <selection pane="bottomLeft" activeCell="C3" sqref="C3:C4"/>
      <selection pane="bottomRight" activeCell="A56" sqref="A56:XFD56"/>
    </sheetView>
  </sheetViews>
  <sheetFormatPr defaultColWidth="0" defaultRowHeight="15" zeroHeight="1" x14ac:dyDescent="0.25"/>
  <cols>
    <col min="1" max="1" width="3.7109375" customWidth="1"/>
    <col min="2" max="2" width="41.85546875" customWidth="1"/>
    <col min="3" max="3" width="12.7109375" style="28" customWidth="1"/>
    <col min="4" max="6" width="12.7109375" customWidth="1"/>
    <col min="7" max="7" width="40.7109375" customWidth="1"/>
    <col min="8" max="8" width="3.7109375" customWidth="1"/>
    <col min="9" max="16384" width="9.140625" hidden="1"/>
  </cols>
  <sheetData>
    <row r="1" spans="2:7" ht="15.75" thickBot="1" x14ac:dyDescent="0.3"/>
    <row r="2" spans="2:7" s="29" customFormat="1" ht="20.100000000000001" customHeight="1" x14ac:dyDescent="0.25">
      <c r="B2" s="294" t="str">
        <f>'Vendor Checklist'!D6</f>
        <v>Vendor Name</v>
      </c>
      <c r="C2" s="304"/>
      <c r="D2" s="304"/>
      <c r="E2" s="295"/>
      <c r="F2" s="295"/>
      <c r="G2" s="296"/>
    </row>
    <row r="3" spans="2:7" s="29" customFormat="1" ht="30" customHeight="1" x14ac:dyDescent="0.25">
      <c r="B3" s="145" t="str">
        <f ca="1">MID(CELL("Filename",B2),SEARCH("]",CELL("Filename",B2),1)+1,100)</f>
        <v>Other Software</v>
      </c>
      <c r="C3" s="269" t="str">
        <f ca="1">"Please add any " &amp; B3 &amp; " proposed including the Required Quantity, Unit Price, and related On-Going Annual Cost, if applicable."</f>
        <v>Please add any Other Software proposed including the Required Quantity, Unit Price, and related On-Going Annual Cost, if applicable.</v>
      </c>
      <c r="D3" s="270"/>
      <c r="E3" s="270"/>
      <c r="F3" s="305"/>
      <c r="G3" s="306"/>
    </row>
    <row r="4" spans="2:7" s="29" customFormat="1" ht="30" customHeight="1" x14ac:dyDescent="0.25">
      <c r="B4" s="104" t="s">
        <v>279</v>
      </c>
      <c r="C4" s="116" t="s">
        <v>163</v>
      </c>
      <c r="D4" s="96" t="s">
        <v>164</v>
      </c>
      <c r="E4" s="96" t="str">
        <f>'Proposal Summary'!C4</f>
        <v>One-Time
Cost</v>
      </c>
      <c r="F4" s="96" t="str">
        <f>'Proposal Summary'!D4</f>
        <v>On-Going
Annual Cost</v>
      </c>
      <c r="G4" s="105" t="str">
        <f>'Proposal Summary'!E4</f>
        <v>Comments</v>
      </c>
    </row>
    <row r="5" spans="2:7" s="29" customFormat="1" ht="15" hidden="1" customHeight="1" x14ac:dyDescent="0.25">
      <c r="B5" s="298" t="str">
        <f>'Module Summary'!B5</f>
        <v>Core Modules</v>
      </c>
      <c r="C5" s="307"/>
      <c r="D5" s="307"/>
      <c r="E5" s="299"/>
      <c r="F5" s="299"/>
      <c r="G5" s="300"/>
    </row>
    <row r="6" spans="2:7" x14ac:dyDescent="0.25">
      <c r="B6" s="216" t="s">
        <v>280</v>
      </c>
      <c r="C6" s="219"/>
      <c r="D6" s="218"/>
      <c r="E6" s="147">
        <f>IF(ISNUMBER(C6*D6),C6*D6,"N/A")</f>
        <v>0</v>
      </c>
      <c r="F6" s="218"/>
      <c r="G6" s="106"/>
    </row>
    <row r="7" spans="2:7" x14ac:dyDescent="0.25">
      <c r="B7" s="216" t="s">
        <v>281</v>
      </c>
      <c r="C7" s="219"/>
      <c r="D7" s="218"/>
      <c r="E7" s="147">
        <f t="shared" ref="E7:E55" si="0">IF(ISNUMBER(C7*D7),C7*D7,"N/A")</f>
        <v>0</v>
      </c>
      <c r="F7" s="218"/>
      <c r="G7" s="106"/>
    </row>
    <row r="8" spans="2:7" x14ac:dyDescent="0.25">
      <c r="B8" s="216" t="s">
        <v>282</v>
      </c>
      <c r="C8" s="219"/>
      <c r="D8" s="218"/>
      <c r="E8" s="147">
        <f t="shared" si="0"/>
        <v>0</v>
      </c>
      <c r="F8" s="218"/>
      <c r="G8" s="106"/>
    </row>
    <row r="9" spans="2:7" x14ac:dyDescent="0.25">
      <c r="B9" s="216" t="s">
        <v>283</v>
      </c>
      <c r="C9" s="219"/>
      <c r="D9" s="218"/>
      <c r="E9" s="147">
        <f t="shared" si="0"/>
        <v>0</v>
      </c>
      <c r="F9" s="218"/>
      <c r="G9" s="106"/>
    </row>
    <row r="10" spans="2:7" x14ac:dyDescent="0.25">
      <c r="B10" s="216" t="s">
        <v>284</v>
      </c>
      <c r="C10" s="219"/>
      <c r="D10" s="218"/>
      <c r="E10" s="147">
        <f t="shared" si="0"/>
        <v>0</v>
      </c>
      <c r="F10" s="218"/>
      <c r="G10" s="106"/>
    </row>
    <row r="11" spans="2:7" x14ac:dyDescent="0.25">
      <c r="B11" s="216" t="s">
        <v>285</v>
      </c>
      <c r="C11" s="219"/>
      <c r="D11" s="218"/>
      <c r="E11" s="147">
        <f t="shared" si="0"/>
        <v>0</v>
      </c>
      <c r="F11" s="218"/>
      <c r="G11" s="106"/>
    </row>
    <row r="12" spans="2:7" x14ac:dyDescent="0.25">
      <c r="B12" s="216" t="s">
        <v>286</v>
      </c>
      <c r="C12" s="219"/>
      <c r="D12" s="218"/>
      <c r="E12" s="147">
        <f t="shared" si="0"/>
        <v>0</v>
      </c>
      <c r="F12" s="218"/>
      <c r="G12" s="106"/>
    </row>
    <row r="13" spans="2:7" x14ac:dyDescent="0.25">
      <c r="B13" s="216"/>
      <c r="C13" s="219"/>
      <c r="D13" s="218"/>
      <c r="E13" s="147">
        <f t="shared" si="0"/>
        <v>0</v>
      </c>
      <c r="F13" s="218"/>
      <c r="G13" s="106"/>
    </row>
    <row r="14" spans="2:7" x14ac:dyDescent="0.25">
      <c r="B14" s="216"/>
      <c r="C14" s="219"/>
      <c r="D14" s="218"/>
      <c r="E14" s="147">
        <f t="shared" si="0"/>
        <v>0</v>
      </c>
      <c r="F14" s="218" t="s">
        <v>155</v>
      </c>
      <c r="G14" s="106" t="s">
        <v>155</v>
      </c>
    </row>
    <row r="15" spans="2:7" x14ac:dyDescent="0.25">
      <c r="B15" s="216"/>
      <c r="C15" s="219"/>
      <c r="D15" s="218"/>
      <c r="E15" s="147">
        <f t="shared" si="0"/>
        <v>0</v>
      </c>
      <c r="F15" s="218" t="s">
        <v>155</v>
      </c>
      <c r="G15" s="106" t="s">
        <v>155</v>
      </c>
    </row>
    <row r="16" spans="2:7" x14ac:dyDescent="0.25">
      <c r="B16" s="216"/>
      <c r="C16" s="219"/>
      <c r="D16" s="218"/>
      <c r="E16" s="147">
        <f t="shared" si="0"/>
        <v>0</v>
      </c>
      <c r="F16" s="218" t="s">
        <v>155</v>
      </c>
      <c r="G16" s="106" t="s">
        <v>155</v>
      </c>
    </row>
    <row r="17" spans="2:7" x14ac:dyDescent="0.25">
      <c r="B17" s="216"/>
      <c r="C17" s="219"/>
      <c r="D17" s="218"/>
      <c r="E17" s="147">
        <f t="shared" si="0"/>
        <v>0</v>
      </c>
      <c r="F17" s="218" t="s">
        <v>155</v>
      </c>
      <c r="G17" s="106" t="s">
        <v>155</v>
      </c>
    </row>
    <row r="18" spans="2:7" x14ac:dyDescent="0.25">
      <c r="B18" s="216"/>
      <c r="C18" s="219"/>
      <c r="D18" s="218"/>
      <c r="E18" s="147">
        <f t="shared" si="0"/>
        <v>0</v>
      </c>
      <c r="F18" s="218" t="s">
        <v>155</v>
      </c>
      <c r="G18" s="106" t="s">
        <v>155</v>
      </c>
    </row>
    <row r="19" spans="2:7" x14ac:dyDescent="0.25">
      <c r="B19" s="216"/>
      <c r="C19" s="219"/>
      <c r="D19" s="218"/>
      <c r="E19" s="147">
        <f t="shared" si="0"/>
        <v>0</v>
      </c>
      <c r="F19" s="218" t="s">
        <v>155</v>
      </c>
      <c r="G19" s="106" t="s">
        <v>155</v>
      </c>
    </row>
    <row r="20" spans="2:7" x14ac:dyDescent="0.25">
      <c r="B20" s="216"/>
      <c r="C20" s="219"/>
      <c r="D20" s="218"/>
      <c r="E20" s="147">
        <f t="shared" si="0"/>
        <v>0</v>
      </c>
      <c r="F20" s="218" t="s">
        <v>155</v>
      </c>
      <c r="G20" s="106" t="s">
        <v>155</v>
      </c>
    </row>
    <row r="21" spans="2:7" x14ac:dyDescent="0.25">
      <c r="B21" s="216"/>
      <c r="C21" s="219"/>
      <c r="D21" s="218"/>
      <c r="E21" s="147">
        <f t="shared" si="0"/>
        <v>0</v>
      </c>
      <c r="F21" s="218" t="s">
        <v>155</v>
      </c>
      <c r="G21" s="106" t="s">
        <v>155</v>
      </c>
    </row>
    <row r="22" spans="2:7" x14ac:dyDescent="0.25">
      <c r="B22" s="216"/>
      <c r="C22" s="219"/>
      <c r="D22" s="218"/>
      <c r="E22" s="147">
        <f t="shared" si="0"/>
        <v>0</v>
      </c>
      <c r="F22" s="218" t="s">
        <v>155</v>
      </c>
      <c r="G22" s="106" t="s">
        <v>155</v>
      </c>
    </row>
    <row r="23" spans="2:7" x14ac:dyDescent="0.25">
      <c r="B23" s="216"/>
      <c r="C23" s="219"/>
      <c r="D23" s="218"/>
      <c r="E23" s="147">
        <f t="shared" si="0"/>
        <v>0</v>
      </c>
      <c r="F23" s="218" t="s">
        <v>155</v>
      </c>
      <c r="G23" s="106" t="s">
        <v>155</v>
      </c>
    </row>
    <row r="24" spans="2:7" x14ac:dyDescent="0.25">
      <c r="B24" s="216"/>
      <c r="C24" s="219"/>
      <c r="D24" s="218"/>
      <c r="E24" s="147">
        <f t="shared" si="0"/>
        <v>0</v>
      </c>
      <c r="F24" s="218" t="s">
        <v>155</v>
      </c>
      <c r="G24" s="106" t="s">
        <v>155</v>
      </c>
    </row>
    <row r="25" spans="2:7" x14ac:dyDescent="0.25">
      <c r="B25" s="216"/>
      <c r="C25" s="219"/>
      <c r="D25" s="218"/>
      <c r="E25" s="147">
        <f t="shared" si="0"/>
        <v>0</v>
      </c>
      <c r="F25" s="218" t="s">
        <v>155</v>
      </c>
      <c r="G25" s="106" t="s">
        <v>155</v>
      </c>
    </row>
    <row r="26" spans="2:7" x14ac:dyDescent="0.25">
      <c r="B26" s="216"/>
      <c r="C26" s="219"/>
      <c r="D26" s="218"/>
      <c r="E26" s="147">
        <f t="shared" si="0"/>
        <v>0</v>
      </c>
      <c r="F26" s="218" t="s">
        <v>155</v>
      </c>
      <c r="G26" s="106" t="s">
        <v>155</v>
      </c>
    </row>
    <row r="27" spans="2:7" x14ac:dyDescent="0.25">
      <c r="B27" s="216"/>
      <c r="C27" s="219"/>
      <c r="D27" s="218"/>
      <c r="E27" s="147">
        <f t="shared" si="0"/>
        <v>0</v>
      </c>
      <c r="F27" s="218" t="s">
        <v>155</v>
      </c>
      <c r="G27" s="106" t="s">
        <v>155</v>
      </c>
    </row>
    <row r="28" spans="2:7" x14ac:dyDescent="0.25">
      <c r="B28" s="216"/>
      <c r="C28" s="219"/>
      <c r="D28" s="218"/>
      <c r="E28" s="147">
        <f t="shared" si="0"/>
        <v>0</v>
      </c>
      <c r="F28" s="218" t="s">
        <v>155</v>
      </c>
      <c r="G28" s="106" t="s">
        <v>155</v>
      </c>
    </row>
    <row r="29" spans="2:7" x14ac:dyDescent="0.25">
      <c r="B29" s="216"/>
      <c r="C29" s="219"/>
      <c r="D29" s="218"/>
      <c r="E29" s="147">
        <f t="shared" si="0"/>
        <v>0</v>
      </c>
      <c r="F29" s="218" t="s">
        <v>155</v>
      </c>
      <c r="G29" s="106" t="s">
        <v>155</v>
      </c>
    </row>
    <row r="30" spans="2:7" x14ac:dyDescent="0.25">
      <c r="B30" s="216"/>
      <c r="C30" s="219"/>
      <c r="D30" s="218"/>
      <c r="E30" s="147">
        <f t="shared" si="0"/>
        <v>0</v>
      </c>
      <c r="F30" s="218" t="s">
        <v>155</v>
      </c>
      <c r="G30" s="106" t="s">
        <v>155</v>
      </c>
    </row>
    <row r="31" spans="2:7" x14ac:dyDescent="0.25">
      <c r="B31" s="216"/>
      <c r="C31" s="219"/>
      <c r="D31" s="218"/>
      <c r="E31" s="147">
        <f t="shared" si="0"/>
        <v>0</v>
      </c>
      <c r="F31" s="218" t="s">
        <v>155</v>
      </c>
      <c r="G31" s="106" t="s">
        <v>155</v>
      </c>
    </row>
    <row r="32" spans="2:7" x14ac:dyDescent="0.25">
      <c r="B32" s="216"/>
      <c r="C32" s="219"/>
      <c r="D32" s="218"/>
      <c r="E32" s="147">
        <f t="shared" si="0"/>
        <v>0</v>
      </c>
      <c r="F32" s="218" t="s">
        <v>155</v>
      </c>
      <c r="G32" s="106" t="s">
        <v>155</v>
      </c>
    </row>
    <row r="33" spans="2:7" x14ac:dyDescent="0.25">
      <c r="B33" s="216"/>
      <c r="C33" s="219"/>
      <c r="D33" s="218"/>
      <c r="E33" s="147">
        <f t="shared" si="0"/>
        <v>0</v>
      </c>
      <c r="F33" s="218" t="s">
        <v>155</v>
      </c>
      <c r="G33" s="106" t="s">
        <v>155</v>
      </c>
    </row>
    <row r="34" spans="2:7" x14ac:dyDescent="0.25">
      <c r="B34" s="216"/>
      <c r="C34" s="219"/>
      <c r="D34" s="218"/>
      <c r="E34" s="147">
        <f t="shared" si="0"/>
        <v>0</v>
      </c>
      <c r="F34" s="218" t="s">
        <v>155</v>
      </c>
      <c r="G34" s="106" t="s">
        <v>155</v>
      </c>
    </row>
    <row r="35" spans="2:7" x14ac:dyDescent="0.25">
      <c r="B35" s="216"/>
      <c r="C35" s="219"/>
      <c r="D35" s="218"/>
      <c r="E35" s="147">
        <f t="shared" si="0"/>
        <v>0</v>
      </c>
      <c r="F35" s="218" t="s">
        <v>155</v>
      </c>
      <c r="G35" s="106" t="s">
        <v>155</v>
      </c>
    </row>
    <row r="36" spans="2:7" x14ac:dyDescent="0.25">
      <c r="B36" s="216"/>
      <c r="C36" s="219"/>
      <c r="D36" s="218"/>
      <c r="E36" s="147">
        <f t="shared" si="0"/>
        <v>0</v>
      </c>
      <c r="F36" s="218" t="s">
        <v>155</v>
      </c>
      <c r="G36" s="106" t="s">
        <v>155</v>
      </c>
    </row>
    <row r="37" spans="2:7" x14ac:dyDescent="0.25">
      <c r="B37" s="216"/>
      <c r="C37" s="219"/>
      <c r="D37" s="218"/>
      <c r="E37" s="147">
        <f t="shared" si="0"/>
        <v>0</v>
      </c>
      <c r="F37" s="218" t="s">
        <v>155</v>
      </c>
      <c r="G37" s="106" t="s">
        <v>155</v>
      </c>
    </row>
    <row r="38" spans="2:7" x14ac:dyDescent="0.25">
      <c r="B38" s="216"/>
      <c r="C38" s="219"/>
      <c r="D38" s="218"/>
      <c r="E38" s="147">
        <f t="shared" si="0"/>
        <v>0</v>
      </c>
      <c r="F38" s="218" t="s">
        <v>155</v>
      </c>
      <c r="G38" s="106" t="s">
        <v>155</v>
      </c>
    </row>
    <row r="39" spans="2:7" x14ac:dyDescent="0.25">
      <c r="B39" s="216"/>
      <c r="C39" s="219"/>
      <c r="D39" s="218"/>
      <c r="E39" s="147">
        <f t="shared" si="0"/>
        <v>0</v>
      </c>
      <c r="F39" s="218" t="s">
        <v>155</v>
      </c>
      <c r="G39" s="106" t="s">
        <v>155</v>
      </c>
    </row>
    <row r="40" spans="2:7" x14ac:dyDescent="0.25">
      <c r="B40" s="216"/>
      <c r="C40" s="219"/>
      <c r="D40" s="218"/>
      <c r="E40" s="147">
        <f t="shared" si="0"/>
        <v>0</v>
      </c>
      <c r="F40" s="218" t="s">
        <v>155</v>
      </c>
      <c r="G40" s="106" t="s">
        <v>155</v>
      </c>
    </row>
    <row r="41" spans="2:7" x14ac:dyDescent="0.25">
      <c r="B41" s="216"/>
      <c r="C41" s="219"/>
      <c r="D41" s="218"/>
      <c r="E41" s="147">
        <f t="shared" si="0"/>
        <v>0</v>
      </c>
      <c r="F41" s="218" t="s">
        <v>155</v>
      </c>
      <c r="G41" s="106" t="s">
        <v>155</v>
      </c>
    </row>
    <row r="42" spans="2:7" x14ac:dyDescent="0.25">
      <c r="B42" s="216"/>
      <c r="C42" s="219"/>
      <c r="D42" s="218"/>
      <c r="E42" s="147">
        <f t="shared" si="0"/>
        <v>0</v>
      </c>
      <c r="F42" s="218" t="s">
        <v>155</v>
      </c>
      <c r="G42" s="106" t="s">
        <v>155</v>
      </c>
    </row>
    <row r="43" spans="2:7" x14ac:dyDescent="0.25">
      <c r="B43" s="216"/>
      <c r="C43" s="219"/>
      <c r="D43" s="218"/>
      <c r="E43" s="147">
        <f t="shared" si="0"/>
        <v>0</v>
      </c>
      <c r="F43" s="218" t="s">
        <v>155</v>
      </c>
      <c r="G43" s="106" t="s">
        <v>155</v>
      </c>
    </row>
    <row r="44" spans="2:7" x14ac:dyDescent="0.25">
      <c r="B44" s="216"/>
      <c r="C44" s="219"/>
      <c r="D44" s="218"/>
      <c r="E44" s="147">
        <f t="shared" si="0"/>
        <v>0</v>
      </c>
      <c r="F44" s="218" t="s">
        <v>155</v>
      </c>
      <c r="G44" s="106" t="s">
        <v>155</v>
      </c>
    </row>
    <row r="45" spans="2:7" x14ac:dyDescent="0.25">
      <c r="B45" s="216"/>
      <c r="C45" s="219"/>
      <c r="D45" s="218"/>
      <c r="E45" s="147">
        <f t="shared" si="0"/>
        <v>0</v>
      </c>
      <c r="F45" s="218" t="s">
        <v>155</v>
      </c>
      <c r="G45" s="106" t="s">
        <v>155</v>
      </c>
    </row>
    <row r="46" spans="2:7" x14ac:dyDescent="0.25">
      <c r="B46" s="216"/>
      <c r="C46" s="219"/>
      <c r="D46" s="218"/>
      <c r="E46" s="147">
        <f t="shared" si="0"/>
        <v>0</v>
      </c>
      <c r="F46" s="218" t="s">
        <v>155</v>
      </c>
      <c r="G46" s="106" t="s">
        <v>155</v>
      </c>
    </row>
    <row r="47" spans="2:7" x14ac:dyDescent="0.25">
      <c r="B47" s="216"/>
      <c r="C47" s="219"/>
      <c r="D47" s="218"/>
      <c r="E47" s="147">
        <f t="shared" si="0"/>
        <v>0</v>
      </c>
      <c r="F47" s="218" t="s">
        <v>155</v>
      </c>
      <c r="G47" s="106" t="s">
        <v>155</v>
      </c>
    </row>
    <row r="48" spans="2:7" x14ac:dyDescent="0.25">
      <c r="B48" s="216"/>
      <c r="C48" s="219"/>
      <c r="D48" s="218"/>
      <c r="E48" s="147">
        <f t="shared" si="0"/>
        <v>0</v>
      </c>
      <c r="F48" s="218" t="s">
        <v>155</v>
      </c>
      <c r="G48" s="106" t="s">
        <v>155</v>
      </c>
    </row>
    <row r="49" spans="2:7" x14ac:dyDescent="0.25">
      <c r="B49" s="216"/>
      <c r="C49" s="219"/>
      <c r="D49" s="218"/>
      <c r="E49" s="147">
        <f t="shared" si="0"/>
        <v>0</v>
      </c>
      <c r="F49" s="218" t="s">
        <v>155</v>
      </c>
      <c r="G49" s="106" t="s">
        <v>155</v>
      </c>
    </row>
    <row r="50" spans="2:7" x14ac:dyDescent="0.25">
      <c r="B50" s="216"/>
      <c r="C50" s="219"/>
      <c r="D50" s="218"/>
      <c r="E50" s="147">
        <f t="shared" si="0"/>
        <v>0</v>
      </c>
      <c r="F50" s="218" t="s">
        <v>155</v>
      </c>
      <c r="G50" s="106" t="s">
        <v>155</v>
      </c>
    </row>
    <row r="51" spans="2:7" x14ac:dyDescent="0.25">
      <c r="B51" s="216"/>
      <c r="C51" s="219"/>
      <c r="D51" s="218"/>
      <c r="E51" s="147">
        <f t="shared" si="0"/>
        <v>0</v>
      </c>
      <c r="F51" s="218" t="s">
        <v>155</v>
      </c>
      <c r="G51" s="106" t="s">
        <v>155</v>
      </c>
    </row>
    <row r="52" spans="2:7" x14ac:dyDescent="0.25">
      <c r="B52" s="216"/>
      <c r="C52" s="219"/>
      <c r="D52" s="218"/>
      <c r="E52" s="147">
        <f t="shared" si="0"/>
        <v>0</v>
      </c>
      <c r="F52" s="218" t="s">
        <v>155</v>
      </c>
      <c r="G52" s="106" t="s">
        <v>155</v>
      </c>
    </row>
    <row r="53" spans="2:7" x14ac:dyDescent="0.25">
      <c r="B53" s="216"/>
      <c r="C53" s="219"/>
      <c r="D53" s="218"/>
      <c r="E53" s="147">
        <f t="shared" si="0"/>
        <v>0</v>
      </c>
      <c r="F53" s="218" t="s">
        <v>155</v>
      </c>
      <c r="G53" s="106" t="s">
        <v>155</v>
      </c>
    </row>
    <row r="54" spans="2:7" x14ac:dyDescent="0.25">
      <c r="B54" s="216"/>
      <c r="C54" s="219"/>
      <c r="D54" s="218"/>
      <c r="E54" s="147">
        <f t="shared" si="0"/>
        <v>0</v>
      </c>
      <c r="F54" s="218" t="s">
        <v>155</v>
      </c>
      <c r="G54" s="106" t="s">
        <v>155</v>
      </c>
    </row>
    <row r="55" spans="2:7" x14ac:dyDescent="0.25">
      <c r="B55" s="216"/>
      <c r="C55" s="219"/>
      <c r="D55" s="218"/>
      <c r="E55" s="147">
        <f t="shared" si="0"/>
        <v>0</v>
      </c>
      <c r="F55" s="218" t="s">
        <v>155</v>
      </c>
      <c r="G55" s="106" t="s">
        <v>155</v>
      </c>
    </row>
    <row r="56" spans="2:7" hidden="1" x14ac:dyDescent="0.25">
      <c r="B56" s="107" t="str">
        <f>'Module Summary'!B71</f>
        <v>Subtotal - Core Modules</v>
      </c>
      <c r="C56" s="31">
        <f ca="1">SUM(C6:OFFSET(C56,-1,0))</f>
        <v>0</v>
      </c>
      <c r="D56" s="32" t="s">
        <v>165</v>
      </c>
      <c r="E56" s="32">
        <f ca="1">SUM(E6:OFFSET(E56,-1,0))</f>
        <v>0</v>
      </c>
      <c r="F56" s="32">
        <f ca="1">SUM(F6:OFFSET(F56,-1,0))</f>
        <v>0</v>
      </c>
      <c r="G56" s="108"/>
    </row>
    <row r="57" spans="2:7" hidden="1" x14ac:dyDescent="0.25">
      <c r="B57" s="301" t="str">
        <f>'Module Summary'!B72</f>
        <v>Expanded Modules</v>
      </c>
      <c r="C57" s="302"/>
      <c r="D57" s="302"/>
      <c r="E57" s="302"/>
      <c r="F57" s="302"/>
      <c r="G57" s="303"/>
    </row>
    <row r="58" spans="2:7" hidden="1" x14ac:dyDescent="0.25">
      <c r="B58" s="109" t="s">
        <v>165</v>
      </c>
      <c r="C58" s="33"/>
      <c r="D58" s="30"/>
      <c r="E58" s="30">
        <f>IF(ISNUMBER(C58*D58),C58*D58,"N/A")</f>
        <v>0</v>
      </c>
      <c r="F58" s="30"/>
      <c r="G58" s="110"/>
    </row>
    <row r="59" spans="2:7" hidden="1" x14ac:dyDescent="0.25">
      <c r="B59" s="111" t="str">
        <f>'Module Summary'!B74</f>
        <v>Subtotal - Expanded Modules</v>
      </c>
      <c r="C59" s="34">
        <f ca="1">SUM(C58:OFFSET(C59,-1,0))</f>
        <v>0</v>
      </c>
      <c r="D59" s="35" t="s">
        <v>165</v>
      </c>
      <c r="E59" s="35">
        <f ca="1">SUM(E58:OFFSET(E59,-1,0))</f>
        <v>0</v>
      </c>
      <c r="F59" s="35">
        <f ca="1">SUM(F58:OFFSET(F59,-1,0))</f>
        <v>0</v>
      </c>
      <c r="G59" s="112"/>
    </row>
    <row r="60" spans="2:7" s="29" customFormat="1" ht="15.75" thickBot="1" x14ac:dyDescent="0.3">
      <c r="B60" s="113" t="str">
        <f>'Module Summary'!B75</f>
        <v>Grand Total</v>
      </c>
      <c r="C60" s="118">
        <f ca="1">SUM(C56,C59)</f>
        <v>0</v>
      </c>
      <c r="D60" s="114" t="s">
        <v>165</v>
      </c>
      <c r="E60" s="114">
        <f ca="1">SUM(E56,E59)</f>
        <v>0</v>
      </c>
      <c r="F60" s="114">
        <f ca="1">SUM(F56,F59)</f>
        <v>0</v>
      </c>
      <c r="G60" s="115"/>
    </row>
    <row r="61" spans="2:7" x14ac:dyDescent="0.25"/>
  </sheetData>
  <mergeCells count="4">
    <mergeCell ref="B2:G2"/>
    <mergeCell ref="C3:G3"/>
    <mergeCell ref="B5:G5"/>
    <mergeCell ref="B57:G57"/>
  </mergeCells>
  <conditionalFormatting sqref="F58:G58 F6:G55 B58:D58 B6:D55">
    <cfRule type="expression" dxfId="29" priority="1">
      <formula>#REF!=#REF!</formula>
    </cfRule>
  </conditionalFormatting>
  <conditionalFormatting sqref="C3:G3">
    <cfRule type="expression" dxfId="28" priority="2">
      <formula>#REF!=#REF!</formula>
    </cfRule>
  </conditionalFormatting>
  <dataValidations count="1">
    <dataValidation type="decimal" operator="greaterThanOrEqual" allowBlank="1" showErrorMessage="1" errorTitle="Invalid Entry" error="Please enter numeric values only and type any text in the comments column." sqref="C6:D55 C58:D58 F58 F6:F55">
      <formula1>0</formula1>
    </dataValidation>
  </dataValidations>
  <printOptions horizontalCentered="1"/>
  <pageMargins left="0.25" right="0.25" top="0.75" bottom="0.75" header="0.3" footer="0.3"/>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workbookViewId="0">
      <pane xSplit="1" ySplit="5" topLeftCell="B6" activePane="bottomRight" state="frozen"/>
      <selection activeCell="C3" sqref="C3:C4"/>
      <selection pane="topRight" activeCell="C3" sqref="C3:C4"/>
      <selection pane="bottomLeft" activeCell="C3" sqref="C3:C4"/>
      <selection pane="bottomRight" activeCell="A56" sqref="A56:XFD59"/>
    </sheetView>
  </sheetViews>
  <sheetFormatPr defaultColWidth="0" defaultRowHeight="15" zeroHeight="1" x14ac:dyDescent="0.25"/>
  <cols>
    <col min="1" max="1" width="3.7109375" customWidth="1"/>
    <col min="2" max="2" width="41.85546875" customWidth="1"/>
    <col min="3" max="3" width="12.7109375" style="28" customWidth="1"/>
    <col min="4" max="6" width="12.7109375" customWidth="1"/>
    <col min="7" max="7" width="40.7109375" customWidth="1"/>
    <col min="8" max="8" width="3.7109375" customWidth="1"/>
    <col min="9" max="16384" width="9.140625" hidden="1"/>
  </cols>
  <sheetData>
    <row r="1" spans="2:7" ht="15.75" thickBot="1" x14ac:dyDescent="0.3"/>
    <row r="2" spans="2:7" s="29" customFormat="1" ht="20.100000000000001" customHeight="1" x14ac:dyDescent="0.25">
      <c r="B2" s="294" t="str">
        <f>'Vendor Checklist'!D6</f>
        <v>Vendor Name</v>
      </c>
      <c r="C2" s="304"/>
      <c r="D2" s="304"/>
      <c r="E2" s="295"/>
      <c r="F2" s="295"/>
      <c r="G2" s="296"/>
    </row>
    <row r="3" spans="2:7" s="29" customFormat="1" ht="30" customHeight="1" x14ac:dyDescent="0.25">
      <c r="B3" s="145" t="str">
        <f ca="1">MID(CELL("Filename",B2),SEARCH("]",CELL("Filename",B2),1)+1,100)</f>
        <v>Hardware</v>
      </c>
      <c r="C3" s="269" t="str">
        <f ca="1">"Please add any additional required/optional " &amp; B3 &amp; " proposed including the Required Quantity, Unit Price, and related On-Going Annual Cost, if applicable."</f>
        <v>Please add any additional required/optional Hardware proposed including the Required Quantity, Unit Price, and related On-Going Annual Cost, if applicable.</v>
      </c>
      <c r="D3" s="270"/>
      <c r="E3" s="270"/>
      <c r="F3" s="308"/>
      <c r="G3" s="309"/>
    </row>
    <row r="4" spans="2:7" s="29" customFormat="1" ht="30" customHeight="1" x14ac:dyDescent="0.25">
      <c r="B4" s="104" t="s">
        <v>162</v>
      </c>
      <c r="C4" s="116" t="s">
        <v>163</v>
      </c>
      <c r="D4" s="96" t="s">
        <v>164</v>
      </c>
      <c r="E4" s="96" t="str">
        <f>'Proposal Summary'!C4</f>
        <v>One-Time
Cost</v>
      </c>
      <c r="F4" s="96" t="str">
        <f>'Proposal Summary'!D4</f>
        <v>On-Going
Annual Cost</v>
      </c>
      <c r="G4" s="105" t="str">
        <f>'Proposal Summary'!E4</f>
        <v>Comments</v>
      </c>
    </row>
    <row r="5" spans="2:7" s="29" customFormat="1" ht="15" hidden="1" customHeight="1" x14ac:dyDescent="0.25">
      <c r="B5" s="298" t="str">
        <f>'Module Summary'!B5</f>
        <v>Core Modules</v>
      </c>
      <c r="C5" s="307"/>
      <c r="D5" s="307"/>
      <c r="E5" s="299"/>
      <c r="F5" s="299"/>
      <c r="G5" s="300"/>
    </row>
    <row r="6" spans="2:7" x14ac:dyDescent="0.25">
      <c r="B6" s="117"/>
      <c r="C6" s="219"/>
      <c r="D6" s="218"/>
      <c r="E6" s="147">
        <f>IF(ISNUMBER(C6*D6),C6*D6,"N/A")</f>
        <v>0</v>
      </c>
      <c r="F6" s="218"/>
      <c r="G6" s="106"/>
    </row>
    <row r="7" spans="2:7" x14ac:dyDescent="0.25">
      <c r="B7" s="117"/>
      <c r="C7" s="219"/>
      <c r="D7" s="218"/>
      <c r="E7" s="147">
        <f t="shared" ref="E7:E55" si="0">IF(ISNUMBER(C7*D7),C7*D7,"N/A")</f>
        <v>0</v>
      </c>
      <c r="F7" s="218"/>
      <c r="G7" s="106"/>
    </row>
    <row r="8" spans="2:7" x14ac:dyDescent="0.25">
      <c r="B8" s="117"/>
      <c r="C8" s="219"/>
      <c r="D8" s="218"/>
      <c r="E8" s="147">
        <f t="shared" si="0"/>
        <v>0</v>
      </c>
      <c r="F8" s="218"/>
      <c r="G8" s="106"/>
    </row>
    <row r="9" spans="2:7" x14ac:dyDescent="0.25">
      <c r="B9" s="117"/>
      <c r="C9" s="219"/>
      <c r="D9" s="218"/>
      <c r="E9" s="147">
        <f t="shared" si="0"/>
        <v>0</v>
      </c>
      <c r="F9" s="218"/>
      <c r="G9" s="106"/>
    </row>
    <row r="10" spans="2:7" x14ac:dyDescent="0.25">
      <c r="B10" s="117"/>
      <c r="C10" s="219"/>
      <c r="D10" s="218"/>
      <c r="E10" s="147">
        <f t="shared" si="0"/>
        <v>0</v>
      </c>
      <c r="F10" s="218"/>
      <c r="G10" s="106"/>
    </row>
    <row r="11" spans="2:7" x14ac:dyDescent="0.25">
      <c r="B11" s="117"/>
      <c r="C11" s="219"/>
      <c r="D11" s="218"/>
      <c r="E11" s="147">
        <f t="shared" si="0"/>
        <v>0</v>
      </c>
      <c r="F11" s="218"/>
      <c r="G11" s="106"/>
    </row>
    <row r="12" spans="2:7" x14ac:dyDescent="0.25">
      <c r="B12" s="117"/>
      <c r="C12" s="219"/>
      <c r="D12" s="218"/>
      <c r="E12" s="147">
        <f t="shared" si="0"/>
        <v>0</v>
      </c>
      <c r="F12" s="218"/>
      <c r="G12" s="106"/>
    </row>
    <row r="13" spans="2:7" x14ac:dyDescent="0.25">
      <c r="B13" s="117"/>
      <c r="C13" s="219"/>
      <c r="D13" s="218"/>
      <c r="E13" s="147">
        <f t="shared" si="0"/>
        <v>0</v>
      </c>
      <c r="F13" s="218"/>
      <c r="G13" s="106"/>
    </row>
    <row r="14" spans="2:7" x14ac:dyDescent="0.25">
      <c r="B14" s="117"/>
      <c r="C14" s="219"/>
      <c r="D14" s="218"/>
      <c r="E14" s="147">
        <f t="shared" si="0"/>
        <v>0</v>
      </c>
      <c r="F14" s="218"/>
      <c r="G14" s="106"/>
    </row>
    <row r="15" spans="2:7" x14ac:dyDescent="0.25">
      <c r="B15" s="117"/>
      <c r="C15" s="219"/>
      <c r="D15" s="218"/>
      <c r="E15" s="147">
        <f t="shared" si="0"/>
        <v>0</v>
      </c>
      <c r="F15" s="218"/>
      <c r="G15" s="106"/>
    </row>
    <row r="16" spans="2:7" x14ac:dyDescent="0.25">
      <c r="B16" s="117"/>
      <c r="C16" s="219"/>
      <c r="D16" s="218"/>
      <c r="E16" s="147">
        <f t="shared" si="0"/>
        <v>0</v>
      </c>
      <c r="F16" s="218"/>
      <c r="G16" s="106"/>
    </row>
    <row r="17" spans="2:7" x14ac:dyDescent="0.25">
      <c r="B17" s="117"/>
      <c r="C17" s="219"/>
      <c r="D17" s="218"/>
      <c r="E17" s="147">
        <f t="shared" si="0"/>
        <v>0</v>
      </c>
      <c r="F17" s="218"/>
      <c r="G17" s="106"/>
    </row>
    <row r="18" spans="2:7" x14ac:dyDescent="0.25">
      <c r="B18" s="117"/>
      <c r="C18" s="219"/>
      <c r="D18" s="218"/>
      <c r="E18" s="147">
        <f t="shared" si="0"/>
        <v>0</v>
      </c>
      <c r="F18" s="218"/>
      <c r="G18" s="106"/>
    </row>
    <row r="19" spans="2:7" x14ac:dyDescent="0.25">
      <c r="B19" s="117"/>
      <c r="C19" s="219"/>
      <c r="D19" s="218"/>
      <c r="E19" s="147">
        <f t="shared" si="0"/>
        <v>0</v>
      </c>
      <c r="F19" s="218"/>
      <c r="G19" s="106"/>
    </row>
    <row r="20" spans="2:7" x14ac:dyDescent="0.25">
      <c r="B20" s="117"/>
      <c r="C20" s="219"/>
      <c r="D20" s="218"/>
      <c r="E20" s="147">
        <f t="shared" si="0"/>
        <v>0</v>
      </c>
      <c r="F20" s="218"/>
      <c r="G20" s="106"/>
    </row>
    <row r="21" spans="2:7" x14ac:dyDescent="0.25">
      <c r="B21" s="117"/>
      <c r="C21" s="219"/>
      <c r="D21" s="218"/>
      <c r="E21" s="147">
        <f t="shared" si="0"/>
        <v>0</v>
      </c>
      <c r="F21" s="218"/>
      <c r="G21" s="106"/>
    </row>
    <row r="22" spans="2:7" x14ac:dyDescent="0.25">
      <c r="B22" s="117"/>
      <c r="C22" s="219"/>
      <c r="D22" s="218"/>
      <c r="E22" s="147">
        <f t="shared" si="0"/>
        <v>0</v>
      </c>
      <c r="F22" s="218"/>
      <c r="G22" s="106"/>
    </row>
    <row r="23" spans="2:7" x14ac:dyDescent="0.25">
      <c r="B23" s="117"/>
      <c r="C23" s="219"/>
      <c r="D23" s="218"/>
      <c r="E23" s="147">
        <f t="shared" si="0"/>
        <v>0</v>
      </c>
      <c r="F23" s="218"/>
      <c r="G23" s="106"/>
    </row>
    <row r="24" spans="2:7" x14ac:dyDescent="0.25">
      <c r="B24" s="117"/>
      <c r="C24" s="219"/>
      <c r="D24" s="218"/>
      <c r="E24" s="147">
        <f t="shared" si="0"/>
        <v>0</v>
      </c>
      <c r="F24" s="218"/>
      <c r="G24" s="106"/>
    </row>
    <row r="25" spans="2:7" x14ac:dyDescent="0.25">
      <c r="B25" s="117"/>
      <c r="C25" s="219"/>
      <c r="D25" s="218"/>
      <c r="E25" s="147">
        <f t="shared" si="0"/>
        <v>0</v>
      </c>
      <c r="F25" s="218"/>
      <c r="G25" s="106"/>
    </row>
    <row r="26" spans="2:7" x14ac:dyDescent="0.25">
      <c r="B26" s="117"/>
      <c r="C26" s="219"/>
      <c r="D26" s="218"/>
      <c r="E26" s="147">
        <f t="shared" si="0"/>
        <v>0</v>
      </c>
      <c r="F26" s="218"/>
      <c r="G26" s="106"/>
    </row>
    <row r="27" spans="2:7" x14ac:dyDescent="0.25">
      <c r="B27" s="117"/>
      <c r="C27" s="219"/>
      <c r="D27" s="218"/>
      <c r="E27" s="147">
        <f t="shared" si="0"/>
        <v>0</v>
      </c>
      <c r="F27" s="218"/>
      <c r="G27" s="106"/>
    </row>
    <row r="28" spans="2:7" x14ac:dyDescent="0.25">
      <c r="B28" s="117"/>
      <c r="C28" s="219"/>
      <c r="D28" s="218"/>
      <c r="E28" s="147">
        <f t="shared" si="0"/>
        <v>0</v>
      </c>
      <c r="F28" s="218"/>
      <c r="G28" s="106"/>
    </row>
    <row r="29" spans="2:7" x14ac:dyDescent="0.25">
      <c r="B29" s="117"/>
      <c r="C29" s="219"/>
      <c r="D29" s="218"/>
      <c r="E29" s="147">
        <f t="shared" si="0"/>
        <v>0</v>
      </c>
      <c r="F29" s="218"/>
      <c r="G29" s="106"/>
    </row>
    <row r="30" spans="2:7" x14ac:dyDescent="0.25">
      <c r="B30" s="117"/>
      <c r="C30" s="219"/>
      <c r="D30" s="218"/>
      <c r="E30" s="147">
        <f t="shared" si="0"/>
        <v>0</v>
      </c>
      <c r="F30" s="218"/>
      <c r="G30" s="106"/>
    </row>
    <row r="31" spans="2:7" x14ac:dyDescent="0.25">
      <c r="B31" s="117"/>
      <c r="C31" s="219"/>
      <c r="D31" s="218"/>
      <c r="E31" s="147">
        <f t="shared" si="0"/>
        <v>0</v>
      </c>
      <c r="F31" s="218"/>
      <c r="G31" s="106"/>
    </row>
    <row r="32" spans="2:7" x14ac:dyDescent="0.25">
      <c r="B32" s="117"/>
      <c r="C32" s="219"/>
      <c r="D32" s="218"/>
      <c r="E32" s="147">
        <f t="shared" si="0"/>
        <v>0</v>
      </c>
      <c r="F32" s="218"/>
      <c r="G32" s="106"/>
    </row>
    <row r="33" spans="2:7" x14ac:dyDescent="0.25">
      <c r="B33" s="117"/>
      <c r="C33" s="219"/>
      <c r="D33" s="218"/>
      <c r="E33" s="147">
        <f t="shared" si="0"/>
        <v>0</v>
      </c>
      <c r="F33" s="218"/>
      <c r="G33" s="106"/>
    </row>
    <row r="34" spans="2:7" x14ac:dyDescent="0.25">
      <c r="B34" s="117"/>
      <c r="C34" s="219"/>
      <c r="D34" s="218"/>
      <c r="E34" s="147">
        <f t="shared" si="0"/>
        <v>0</v>
      </c>
      <c r="F34" s="218"/>
      <c r="G34" s="106"/>
    </row>
    <row r="35" spans="2:7" x14ac:dyDescent="0.25">
      <c r="B35" s="117"/>
      <c r="C35" s="219"/>
      <c r="D35" s="218"/>
      <c r="E35" s="147">
        <f t="shared" si="0"/>
        <v>0</v>
      </c>
      <c r="F35" s="218"/>
      <c r="G35" s="106"/>
    </row>
    <row r="36" spans="2:7" x14ac:dyDescent="0.25">
      <c r="B36" s="117"/>
      <c r="C36" s="219"/>
      <c r="D36" s="218"/>
      <c r="E36" s="147">
        <f t="shared" si="0"/>
        <v>0</v>
      </c>
      <c r="F36" s="218"/>
      <c r="G36" s="106"/>
    </row>
    <row r="37" spans="2:7" x14ac:dyDescent="0.25">
      <c r="B37" s="117"/>
      <c r="C37" s="219"/>
      <c r="D37" s="218"/>
      <c r="E37" s="147">
        <f t="shared" si="0"/>
        <v>0</v>
      </c>
      <c r="F37" s="218"/>
      <c r="G37" s="106"/>
    </row>
    <row r="38" spans="2:7" x14ac:dyDescent="0.25">
      <c r="B38" s="117"/>
      <c r="C38" s="219"/>
      <c r="D38" s="218"/>
      <c r="E38" s="147">
        <f t="shared" si="0"/>
        <v>0</v>
      </c>
      <c r="F38" s="218"/>
      <c r="G38" s="106"/>
    </row>
    <row r="39" spans="2:7" x14ac:dyDescent="0.25">
      <c r="B39" s="117"/>
      <c r="C39" s="219"/>
      <c r="D39" s="218"/>
      <c r="E39" s="147">
        <f t="shared" si="0"/>
        <v>0</v>
      </c>
      <c r="F39" s="218"/>
      <c r="G39" s="106"/>
    </row>
    <row r="40" spans="2:7" x14ac:dyDescent="0.25">
      <c r="B40" s="117"/>
      <c r="C40" s="219"/>
      <c r="D40" s="218"/>
      <c r="E40" s="147">
        <f t="shared" si="0"/>
        <v>0</v>
      </c>
      <c r="F40" s="218"/>
      <c r="G40" s="106"/>
    </row>
    <row r="41" spans="2:7" x14ac:dyDescent="0.25">
      <c r="B41" s="117"/>
      <c r="C41" s="219"/>
      <c r="D41" s="218"/>
      <c r="E41" s="147">
        <f t="shared" si="0"/>
        <v>0</v>
      </c>
      <c r="F41" s="218"/>
      <c r="G41" s="106"/>
    </row>
    <row r="42" spans="2:7" x14ac:dyDescent="0.25">
      <c r="B42" s="117"/>
      <c r="C42" s="219"/>
      <c r="D42" s="218"/>
      <c r="E42" s="147">
        <f t="shared" si="0"/>
        <v>0</v>
      </c>
      <c r="F42" s="218"/>
      <c r="G42" s="106"/>
    </row>
    <row r="43" spans="2:7" x14ac:dyDescent="0.25">
      <c r="B43" s="117"/>
      <c r="C43" s="219"/>
      <c r="D43" s="218"/>
      <c r="E43" s="147">
        <f t="shared" si="0"/>
        <v>0</v>
      </c>
      <c r="F43" s="218"/>
      <c r="G43" s="106"/>
    </row>
    <row r="44" spans="2:7" x14ac:dyDescent="0.25">
      <c r="B44" s="117"/>
      <c r="C44" s="219"/>
      <c r="D44" s="218"/>
      <c r="E44" s="147">
        <f t="shared" si="0"/>
        <v>0</v>
      </c>
      <c r="F44" s="218"/>
      <c r="G44" s="106"/>
    </row>
    <row r="45" spans="2:7" x14ac:dyDescent="0.25">
      <c r="B45" s="117"/>
      <c r="C45" s="219"/>
      <c r="D45" s="218"/>
      <c r="E45" s="147">
        <f t="shared" si="0"/>
        <v>0</v>
      </c>
      <c r="F45" s="218"/>
      <c r="G45" s="106"/>
    </row>
    <row r="46" spans="2:7" x14ac:dyDescent="0.25">
      <c r="B46" s="117"/>
      <c r="C46" s="219"/>
      <c r="D46" s="218"/>
      <c r="E46" s="147">
        <f t="shared" si="0"/>
        <v>0</v>
      </c>
      <c r="F46" s="218"/>
      <c r="G46" s="106"/>
    </row>
    <row r="47" spans="2:7" x14ac:dyDescent="0.25">
      <c r="B47" s="117"/>
      <c r="C47" s="219"/>
      <c r="D47" s="218"/>
      <c r="E47" s="147">
        <f t="shared" si="0"/>
        <v>0</v>
      </c>
      <c r="F47" s="218"/>
      <c r="G47" s="106"/>
    </row>
    <row r="48" spans="2:7" x14ac:dyDescent="0.25">
      <c r="B48" s="117"/>
      <c r="C48" s="219"/>
      <c r="D48" s="218"/>
      <c r="E48" s="147">
        <f t="shared" si="0"/>
        <v>0</v>
      </c>
      <c r="F48" s="218"/>
      <c r="G48" s="106"/>
    </row>
    <row r="49" spans="2:7" x14ac:dyDescent="0.25">
      <c r="B49" s="117"/>
      <c r="C49" s="219"/>
      <c r="D49" s="218"/>
      <c r="E49" s="147">
        <f t="shared" si="0"/>
        <v>0</v>
      </c>
      <c r="F49" s="218"/>
      <c r="G49" s="106"/>
    </row>
    <row r="50" spans="2:7" x14ac:dyDescent="0.25">
      <c r="B50" s="117"/>
      <c r="C50" s="219"/>
      <c r="D50" s="218"/>
      <c r="E50" s="147">
        <f t="shared" si="0"/>
        <v>0</v>
      </c>
      <c r="F50" s="218"/>
      <c r="G50" s="106"/>
    </row>
    <row r="51" spans="2:7" x14ac:dyDescent="0.25">
      <c r="B51" s="117"/>
      <c r="C51" s="219"/>
      <c r="D51" s="218"/>
      <c r="E51" s="147">
        <f t="shared" si="0"/>
        <v>0</v>
      </c>
      <c r="F51" s="218"/>
      <c r="G51" s="106"/>
    </row>
    <row r="52" spans="2:7" x14ac:dyDescent="0.25">
      <c r="B52" s="117"/>
      <c r="C52" s="219"/>
      <c r="D52" s="218"/>
      <c r="E52" s="147">
        <f t="shared" si="0"/>
        <v>0</v>
      </c>
      <c r="F52" s="218"/>
      <c r="G52" s="106"/>
    </row>
    <row r="53" spans="2:7" x14ac:dyDescent="0.25">
      <c r="B53" s="117"/>
      <c r="C53" s="219"/>
      <c r="D53" s="218"/>
      <c r="E53" s="147">
        <f t="shared" si="0"/>
        <v>0</v>
      </c>
      <c r="F53" s="218"/>
      <c r="G53" s="106"/>
    </row>
    <row r="54" spans="2:7" x14ac:dyDescent="0.25">
      <c r="B54" s="117"/>
      <c r="C54" s="219"/>
      <c r="D54" s="218"/>
      <c r="E54" s="147">
        <f t="shared" si="0"/>
        <v>0</v>
      </c>
      <c r="F54" s="218"/>
      <c r="G54" s="106"/>
    </row>
    <row r="55" spans="2:7" x14ac:dyDescent="0.25">
      <c r="B55" s="117"/>
      <c r="C55" s="219"/>
      <c r="D55" s="218"/>
      <c r="E55" s="147">
        <f t="shared" si="0"/>
        <v>0</v>
      </c>
      <c r="F55" s="218"/>
      <c r="G55" s="106"/>
    </row>
    <row r="56" spans="2:7" hidden="1" x14ac:dyDescent="0.25">
      <c r="B56" s="107" t="str">
        <f>'Module Summary'!B71</f>
        <v>Subtotal - Core Modules</v>
      </c>
      <c r="C56" s="31">
        <f ca="1">SUM(C6:OFFSET(C56,-1,0))</f>
        <v>0</v>
      </c>
      <c r="D56" s="32" t="s">
        <v>165</v>
      </c>
      <c r="E56" s="32">
        <f ca="1">SUM(E6:OFFSET(E56,-1,0))</f>
        <v>0</v>
      </c>
      <c r="F56" s="32">
        <f ca="1">SUM(F6:OFFSET(F56,-1,0))</f>
        <v>0</v>
      </c>
      <c r="G56" s="108"/>
    </row>
    <row r="57" spans="2:7" hidden="1" x14ac:dyDescent="0.25">
      <c r="B57" s="301" t="str">
        <f>'Module Summary'!B72</f>
        <v>Expanded Modules</v>
      </c>
      <c r="C57" s="302"/>
      <c r="D57" s="302"/>
      <c r="E57" s="302"/>
      <c r="F57" s="302"/>
      <c r="G57" s="303"/>
    </row>
    <row r="58" spans="2:7" hidden="1" x14ac:dyDescent="0.25">
      <c r="B58" s="109" t="s">
        <v>165</v>
      </c>
      <c r="C58" s="33"/>
      <c r="D58" s="30"/>
      <c r="E58" s="30">
        <f>IF(ISNUMBER(C58*D58),C58*D58,"N/A")</f>
        <v>0</v>
      </c>
      <c r="F58" s="30"/>
      <c r="G58" s="110"/>
    </row>
    <row r="59" spans="2:7" hidden="1" x14ac:dyDescent="0.25">
      <c r="B59" s="111" t="str">
        <f>'Module Summary'!B74</f>
        <v>Subtotal - Expanded Modules</v>
      </c>
      <c r="C59" s="34">
        <f ca="1">SUM(C58:OFFSET(C59,-1,0))</f>
        <v>0</v>
      </c>
      <c r="D59" s="35" t="s">
        <v>165</v>
      </c>
      <c r="E59" s="35">
        <f ca="1">SUM(E58:OFFSET(E59,-1,0))</f>
        <v>0</v>
      </c>
      <c r="F59" s="35">
        <f ca="1">SUM(F58:OFFSET(F59,-1,0))</f>
        <v>0</v>
      </c>
      <c r="G59" s="112"/>
    </row>
    <row r="60" spans="2:7" s="29" customFormat="1" ht="15.75" thickBot="1" x14ac:dyDescent="0.3">
      <c r="B60" s="113" t="str">
        <f>'Module Summary'!B75</f>
        <v>Grand Total</v>
      </c>
      <c r="C60" s="118">
        <f ca="1">SUM(C56,C59)</f>
        <v>0</v>
      </c>
      <c r="D60" s="114" t="s">
        <v>165</v>
      </c>
      <c r="E60" s="114">
        <f ca="1">SUM(E56,E59)</f>
        <v>0</v>
      </c>
      <c r="F60" s="114">
        <f ca="1">SUM(F56,F59)</f>
        <v>0</v>
      </c>
      <c r="G60" s="115"/>
    </row>
    <row r="61" spans="2:7" x14ac:dyDescent="0.25"/>
  </sheetData>
  <mergeCells count="4">
    <mergeCell ref="B2:G2"/>
    <mergeCell ref="C3:G3"/>
    <mergeCell ref="B5:G5"/>
    <mergeCell ref="B57:G57"/>
  </mergeCells>
  <conditionalFormatting sqref="F58:G58 F6:G55 B6:D55 B58:D58">
    <cfRule type="expression" dxfId="27" priority="1">
      <formula>#REF!=#REF!</formula>
    </cfRule>
  </conditionalFormatting>
  <conditionalFormatting sqref="C3:G3">
    <cfRule type="expression" dxfId="26" priority="2">
      <formula>#REF!=#REF!</formula>
    </cfRule>
  </conditionalFormatting>
  <dataValidations count="1">
    <dataValidation type="decimal" operator="greaterThanOrEqual" allowBlank="1" showErrorMessage="1" errorTitle="Invalid Entry" error="Please enter numeric values only and type any text in the comments column." sqref="C6:D55 C58:D58 F58 F6:F55">
      <formula1>0</formula1>
    </dataValidation>
  </dataValidations>
  <printOptions horizontalCentered="1"/>
  <pageMargins left="0.25" right="0.25" top="0.75" bottom="0.75" header="0.3" footer="0.3"/>
  <pageSetup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4"/>
  <sheetViews>
    <sheetView showGridLines="0" workbookViewId="0">
      <pane xSplit="1" ySplit="5" topLeftCell="B6" activePane="bottomRight" state="frozen"/>
      <selection activeCell="C3" sqref="C3:C4"/>
      <selection pane="topRight" activeCell="C3" sqref="C3:C4"/>
      <selection pane="bottomLeft" activeCell="C3" sqref="C3:C4"/>
      <selection pane="bottomRight" activeCell="B60" sqref="B60"/>
    </sheetView>
  </sheetViews>
  <sheetFormatPr defaultColWidth="0" defaultRowHeight="15" zeroHeight="1" x14ac:dyDescent="0.25"/>
  <cols>
    <col min="1" max="1" width="3.7109375" customWidth="1"/>
    <col min="2" max="2" width="41.85546875" customWidth="1"/>
    <col min="3" max="5" width="12.7109375" customWidth="1"/>
    <col min="6" max="6" width="53.7109375" customWidth="1"/>
    <col min="7" max="7" width="3.7109375" customWidth="1"/>
    <col min="8" max="16384" width="9.140625" hidden="1"/>
  </cols>
  <sheetData>
    <row r="1" spans="2:6" ht="15.75" thickBot="1" x14ac:dyDescent="0.3"/>
    <row r="2" spans="2:6" s="29" customFormat="1" ht="20.100000000000001" customHeight="1" x14ac:dyDescent="0.25">
      <c r="B2" s="294" t="str">
        <f>'Vendor Checklist'!D6</f>
        <v>Vendor Name</v>
      </c>
      <c r="C2" s="295"/>
      <c r="D2" s="295"/>
      <c r="E2" s="310"/>
      <c r="F2" s="296"/>
    </row>
    <row r="3" spans="2:6" s="29" customFormat="1" ht="30" customHeight="1" x14ac:dyDescent="0.25">
      <c r="B3" s="144" t="str">
        <f ca="1">MID(CELL("Filename",B2),SEARCH("]",CELL("Filename",B2),1)+1,100)</f>
        <v>Implementation Services</v>
      </c>
      <c r="C3" s="269" t="str">
        <f ca="1">"Please complete the Estimated Hours and Hourly Rate for " &amp; B3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D3" s="270"/>
      <c r="E3" s="270"/>
      <c r="F3" s="306"/>
    </row>
    <row r="4" spans="2:6" s="29" customFormat="1" ht="30" customHeight="1" x14ac:dyDescent="0.25">
      <c r="B4" s="104" t="s">
        <v>272</v>
      </c>
      <c r="C4" s="96" t="str">
        <f>'Module Summary'!G4</f>
        <v>Estimated
Hours</v>
      </c>
      <c r="D4" s="96" t="str">
        <f>'Module Summary'!H4</f>
        <v>Hourly
Rate</v>
      </c>
      <c r="E4" s="119" t="str">
        <f>'Module Summary'!I4</f>
        <v>Extended
Cost</v>
      </c>
      <c r="F4" s="105" t="s">
        <v>237</v>
      </c>
    </row>
    <row r="5" spans="2:6" s="29" customFormat="1" ht="15" hidden="1" customHeight="1" x14ac:dyDescent="0.25">
      <c r="B5" s="298" t="str">
        <f>'Module Summary'!B5</f>
        <v>Core Modules</v>
      </c>
      <c r="C5" s="299"/>
      <c r="D5" s="299"/>
      <c r="E5" s="311"/>
      <c r="F5" s="300"/>
    </row>
    <row r="6" spans="2:6" x14ac:dyDescent="0.25">
      <c r="B6" s="215" t="str">
        <f>'Module Summary'!B6</f>
        <v>Accounts Payable</v>
      </c>
      <c r="C6" s="219"/>
      <c r="D6" s="218"/>
      <c r="E6" s="148">
        <f>IF(ISNUMBER(C6*D6),C6*D6,"N/A")</f>
        <v>0</v>
      </c>
      <c r="F6" s="106"/>
    </row>
    <row r="7" spans="2:6" x14ac:dyDescent="0.25">
      <c r="B7" s="215" t="str">
        <f>'Module Summary'!B7</f>
        <v>Bank Reconciliation</v>
      </c>
      <c r="C7" s="219"/>
      <c r="D7" s="218"/>
      <c r="E7" s="148">
        <f t="shared" ref="E7:E70" si="0">IF(ISNUMBER(C7*D7),C7*D7,"N/A")</f>
        <v>0</v>
      </c>
      <c r="F7" s="106"/>
    </row>
    <row r="8" spans="2:6" x14ac:dyDescent="0.25">
      <c r="B8" s="215" t="str">
        <f>'Module Summary'!B8</f>
        <v>Budgeting</v>
      </c>
      <c r="C8" s="219"/>
      <c r="D8" s="218"/>
      <c r="E8" s="148">
        <f t="shared" si="0"/>
        <v>0</v>
      </c>
      <c r="F8" s="106"/>
    </row>
    <row r="9" spans="2:6" x14ac:dyDescent="0.25">
      <c r="B9" s="215" t="str">
        <f>'Module Summary'!B9</f>
        <v>Cash Management</v>
      </c>
      <c r="C9" s="219"/>
      <c r="D9" s="218"/>
      <c r="E9" s="148">
        <f t="shared" si="0"/>
        <v>0</v>
      </c>
      <c r="F9" s="106"/>
    </row>
    <row r="10" spans="2:6" x14ac:dyDescent="0.25">
      <c r="B10" s="215" t="str">
        <f>'Module Summary'!B10</f>
        <v>Contract Management</v>
      </c>
      <c r="C10" s="219"/>
      <c r="D10" s="218"/>
      <c r="E10" s="148">
        <f t="shared" si="0"/>
        <v>0</v>
      </c>
      <c r="F10" s="106"/>
    </row>
    <row r="11" spans="2:6" x14ac:dyDescent="0.25">
      <c r="B11" s="215" t="str">
        <f>'Module Summary'!B11</f>
        <v>Fixed Assets</v>
      </c>
      <c r="C11" s="219"/>
      <c r="D11" s="218"/>
      <c r="E11" s="148">
        <f t="shared" si="0"/>
        <v>0</v>
      </c>
      <c r="F11" s="106"/>
    </row>
    <row r="12" spans="2:6" x14ac:dyDescent="0.25">
      <c r="B12" s="215" t="str">
        <f>'Module Summary'!B12</f>
        <v>General and Technical</v>
      </c>
      <c r="C12" s="219"/>
      <c r="D12" s="218"/>
      <c r="E12" s="148">
        <f t="shared" si="0"/>
        <v>0</v>
      </c>
      <c r="F12" s="106"/>
    </row>
    <row r="13" spans="2:6" x14ac:dyDescent="0.25">
      <c r="B13" s="215" t="str">
        <f>'Module Summary'!B13</f>
        <v>General Ledger</v>
      </c>
      <c r="C13" s="219"/>
      <c r="D13" s="218"/>
      <c r="E13" s="148">
        <f t="shared" si="0"/>
        <v>0</v>
      </c>
      <c r="F13" s="106"/>
    </row>
    <row r="14" spans="2:6" x14ac:dyDescent="0.25">
      <c r="B14" s="215" t="str">
        <f>'Module Summary'!B14</f>
        <v>Human Resources</v>
      </c>
      <c r="C14" s="219"/>
      <c r="D14" s="218"/>
      <c r="E14" s="148">
        <f t="shared" si="0"/>
        <v>0</v>
      </c>
      <c r="F14" s="106"/>
    </row>
    <row r="15" spans="2:6" x14ac:dyDescent="0.25">
      <c r="B15" s="215" t="str">
        <f>'Module Summary'!B15</f>
        <v>Misc Billing &amp; AR</v>
      </c>
      <c r="C15" s="219"/>
      <c r="D15" s="218"/>
      <c r="E15" s="148">
        <f t="shared" si="0"/>
        <v>0</v>
      </c>
      <c r="F15" s="106"/>
    </row>
    <row r="16" spans="2:6" x14ac:dyDescent="0.25">
      <c r="B16" s="215" t="str">
        <f>'Module Summary'!B16</f>
        <v>Payroll</v>
      </c>
      <c r="C16" s="219"/>
      <c r="D16" s="218"/>
      <c r="E16" s="148">
        <f t="shared" si="0"/>
        <v>0</v>
      </c>
      <c r="F16" s="106"/>
    </row>
    <row r="17" spans="2:6" x14ac:dyDescent="0.25">
      <c r="B17" s="215" t="str">
        <f>'Module Summary'!B17</f>
        <v>Project and Grant Accounting</v>
      </c>
      <c r="C17" s="219"/>
      <c r="D17" s="218"/>
      <c r="E17" s="148">
        <f t="shared" si="0"/>
        <v>0</v>
      </c>
      <c r="F17" s="106"/>
    </row>
    <row r="18" spans="2:6" x14ac:dyDescent="0.25">
      <c r="B18" s="215" t="str">
        <f>'Module Summary'!B18</f>
        <v>Purchasing</v>
      </c>
      <c r="C18" s="219"/>
      <c r="D18" s="218"/>
      <c r="E18" s="148">
        <f t="shared" si="0"/>
        <v>0</v>
      </c>
      <c r="F18" s="106"/>
    </row>
    <row r="19" spans="2:6" x14ac:dyDescent="0.25">
      <c r="B19" s="215" t="str">
        <f>'Module Summary'!B19</f>
        <v>Time and Attendance</v>
      </c>
      <c r="C19" s="219"/>
      <c r="D19" s="218"/>
      <c r="E19" s="148">
        <f t="shared" si="0"/>
        <v>0</v>
      </c>
      <c r="F19" s="106"/>
    </row>
    <row r="20" spans="2:6" x14ac:dyDescent="0.25">
      <c r="B20" s="215" t="str">
        <f>'Module Summary'!B20</f>
        <v>Document Management</v>
      </c>
      <c r="C20" s="219"/>
      <c r="D20" s="218"/>
      <c r="E20" s="148">
        <f t="shared" si="0"/>
        <v>0</v>
      </c>
      <c r="F20" s="106"/>
    </row>
    <row r="21" spans="2:6" x14ac:dyDescent="0.25">
      <c r="B21" s="215" t="str">
        <f>'Module Summary'!B21</f>
        <v>Other Module 1</v>
      </c>
      <c r="C21" s="219"/>
      <c r="D21" s="218"/>
      <c r="E21" s="148">
        <f t="shared" si="0"/>
        <v>0</v>
      </c>
      <c r="F21" s="106"/>
    </row>
    <row r="22" spans="2:6" x14ac:dyDescent="0.25">
      <c r="B22" s="215" t="str">
        <f>'Module Summary'!B22</f>
        <v>Other Module 2</v>
      </c>
      <c r="C22" s="219"/>
      <c r="D22" s="218"/>
      <c r="E22" s="148">
        <f t="shared" si="0"/>
        <v>0</v>
      </c>
      <c r="F22" s="106"/>
    </row>
    <row r="23" spans="2:6" x14ac:dyDescent="0.25">
      <c r="B23" s="215" t="str">
        <f>'Module Summary'!B23</f>
        <v>Other Module 3</v>
      </c>
      <c r="C23" s="219"/>
      <c r="D23" s="218"/>
      <c r="E23" s="148">
        <f t="shared" si="0"/>
        <v>0</v>
      </c>
      <c r="F23" s="106"/>
    </row>
    <row r="24" spans="2:6" x14ac:dyDescent="0.25">
      <c r="B24" s="215" t="str">
        <f>'Module Summary'!B24</f>
        <v>Other Module 4</v>
      </c>
      <c r="C24" s="219"/>
      <c r="D24" s="218"/>
      <c r="E24" s="148">
        <f t="shared" si="0"/>
        <v>0</v>
      </c>
      <c r="F24" s="106"/>
    </row>
    <row r="25" spans="2:6" x14ac:dyDescent="0.25">
      <c r="B25" s="215" t="str">
        <f>'Module Summary'!B25</f>
        <v>Other Module 5</v>
      </c>
      <c r="C25" s="219"/>
      <c r="D25" s="218"/>
      <c r="E25" s="148">
        <f t="shared" si="0"/>
        <v>0</v>
      </c>
      <c r="F25" s="106"/>
    </row>
    <row r="26" spans="2:6" x14ac:dyDescent="0.25">
      <c r="B26" s="215" t="str">
        <f>'Module Summary'!B26</f>
        <v>Other Module 6</v>
      </c>
      <c r="C26" s="219"/>
      <c r="D26" s="218"/>
      <c r="E26" s="148">
        <f t="shared" si="0"/>
        <v>0</v>
      </c>
      <c r="F26" s="106"/>
    </row>
    <row r="27" spans="2:6" x14ac:dyDescent="0.25">
      <c r="B27" s="215" t="str">
        <f>'Module Summary'!B27</f>
        <v>Other Module 7</v>
      </c>
      <c r="C27" s="219"/>
      <c r="D27" s="218"/>
      <c r="E27" s="148">
        <f t="shared" si="0"/>
        <v>0</v>
      </c>
      <c r="F27" s="106"/>
    </row>
    <row r="28" spans="2:6" x14ac:dyDescent="0.25">
      <c r="B28" s="215" t="str">
        <f>'Module Summary'!B28</f>
        <v>Other Module 8</v>
      </c>
      <c r="C28" s="219"/>
      <c r="D28" s="218"/>
      <c r="E28" s="148">
        <f t="shared" si="0"/>
        <v>0</v>
      </c>
      <c r="F28" s="106"/>
    </row>
    <row r="29" spans="2:6" x14ac:dyDescent="0.25">
      <c r="B29" s="215" t="str">
        <f>'Module Summary'!B29</f>
        <v>Other Module 9</v>
      </c>
      <c r="C29" s="219"/>
      <c r="D29" s="218"/>
      <c r="E29" s="148">
        <f t="shared" si="0"/>
        <v>0</v>
      </c>
      <c r="F29" s="106"/>
    </row>
    <row r="30" spans="2:6" x14ac:dyDescent="0.25">
      <c r="B30" s="215" t="str">
        <f>'Module Summary'!B30</f>
        <v>Other Module 10</v>
      </c>
      <c r="C30" s="219"/>
      <c r="D30" s="218"/>
      <c r="E30" s="148">
        <f t="shared" si="0"/>
        <v>0</v>
      </c>
      <c r="F30" s="106"/>
    </row>
    <row r="31" spans="2:6" x14ac:dyDescent="0.25">
      <c r="B31" s="215" t="str">
        <f>'Module Summary'!B31</f>
        <v>Other Module 11</v>
      </c>
      <c r="C31" s="219"/>
      <c r="D31" s="218"/>
      <c r="E31" s="148">
        <f t="shared" si="0"/>
        <v>0</v>
      </c>
      <c r="F31" s="106"/>
    </row>
    <row r="32" spans="2:6" x14ac:dyDescent="0.25">
      <c r="B32" s="215" t="str">
        <f>'Module Summary'!B32</f>
        <v>Other Module 12</v>
      </c>
      <c r="C32" s="219"/>
      <c r="D32" s="218"/>
      <c r="E32" s="148">
        <f t="shared" si="0"/>
        <v>0</v>
      </c>
      <c r="F32" s="106"/>
    </row>
    <row r="33" spans="2:6" x14ac:dyDescent="0.25">
      <c r="B33" s="215" t="str">
        <f>'Module Summary'!B33</f>
        <v>Other Module 13</v>
      </c>
      <c r="C33" s="219"/>
      <c r="D33" s="218"/>
      <c r="E33" s="148">
        <f t="shared" si="0"/>
        <v>0</v>
      </c>
      <c r="F33" s="106"/>
    </row>
    <row r="34" spans="2:6" x14ac:dyDescent="0.25">
      <c r="B34" s="215" t="str">
        <f>'Module Summary'!B34</f>
        <v>Other Module 14</v>
      </c>
      <c r="C34" s="219"/>
      <c r="D34" s="218"/>
      <c r="E34" s="148">
        <f t="shared" si="0"/>
        <v>0</v>
      </c>
      <c r="F34" s="106"/>
    </row>
    <row r="35" spans="2:6" x14ac:dyDescent="0.25">
      <c r="B35" s="215" t="str">
        <f>'Module Summary'!B35</f>
        <v>Other Module 15</v>
      </c>
      <c r="C35" s="219"/>
      <c r="D35" s="218"/>
      <c r="E35" s="148">
        <f t="shared" si="0"/>
        <v>0</v>
      </c>
      <c r="F35" s="106"/>
    </row>
    <row r="36" spans="2:6" x14ac:dyDescent="0.25">
      <c r="B36" s="215" t="str">
        <f>'Module Summary'!B36</f>
        <v>Other Module 16</v>
      </c>
      <c r="C36" s="219"/>
      <c r="D36" s="218"/>
      <c r="E36" s="148">
        <f t="shared" si="0"/>
        <v>0</v>
      </c>
      <c r="F36" s="106"/>
    </row>
    <row r="37" spans="2:6" x14ac:dyDescent="0.25">
      <c r="B37" s="215" t="str">
        <f>'Module Summary'!B37</f>
        <v>Other Module 17</v>
      </c>
      <c r="C37" s="219"/>
      <c r="D37" s="218"/>
      <c r="E37" s="148">
        <f t="shared" si="0"/>
        <v>0</v>
      </c>
      <c r="F37" s="106"/>
    </row>
    <row r="38" spans="2:6" x14ac:dyDescent="0.25">
      <c r="B38" s="215" t="str">
        <f>'Module Summary'!B38</f>
        <v>Other Module 18</v>
      </c>
      <c r="C38" s="219"/>
      <c r="D38" s="218"/>
      <c r="E38" s="148">
        <f t="shared" si="0"/>
        <v>0</v>
      </c>
      <c r="F38" s="106"/>
    </row>
    <row r="39" spans="2:6" x14ac:dyDescent="0.25">
      <c r="B39" s="215" t="str">
        <f>'Module Summary'!B39</f>
        <v>Other Module 19</v>
      </c>
      <c r="C39" s="219"/>
      <c r="D39" s="218"/>
      <c r="E39" s="148">
        <f t="shared" si="0"/>
        <v>0</v>
      </c>
      <c r="F39" s="106"/>
    </row>
    <row r="40" spans="2:6" x14ac:dyDescent="0.25">
      <c r="B40" s="215" t="str">
        <f>'Module Summary'!B40</f>
        <v>Other Module 20</v>
      </c>
      <c r="C40" s="219"/>
      <c r="D40" s="218"/>
      <c r="E40" s="148">
        <f t="shared" si="0"/>
        <v>0</v>
      </c>
      <c r="F40" s="106"/>
    </row>
    <row r="41" spans="2:6" x14ac:dyDescent="0.25">
      <c r="B41" s="215" t="str">
        <f>'Module Summary'!B41</f>
        <v>Other Module 21</v>
      </c>
      <c r="C41" s="219"/>
      <c r="D41" s="218"/>
      <c r="E41" s="148">
        <f t="shared" si="0"/>
        <v>0</v>
      </c>
      <c r="F41" s="106"/>
    </row>
    <row r="42" spans="2:6" x14ac:dyDescent="0.25">
      <c r="B42" s="215" t="str">
        <f>'Module Summary'!B42</f>
        <v>Other Module 22</v>
      </c>
      <c r="C42" s="219"/>
      <c r="D42" s="218"/>
      <c r="E42" s="148">
        <f t="shared" si="0"/>
        <v>0</v>
      </c>
      <c r="F42" s="106"/>
    </row>
    <row r="43" spans="2:6" x14ac:dyDescent="0.25">
      <c r="B43" s="215" t="str">
        <f>'Module Summary'!B43</f>
        <v>Other Module 23</v>
      </c>
      <c r="C43" s="219"/>
      <c r="D43" s="218"/>
      <c r="E43" s="148">
        <f t="shared" si="0"/>
        <v>0</v>
      </c>
      <c r="F43" s="106"/>
    </row>
    <row r="44" spans="2:6" x14ac:dyDescent="0.25">
      <c r="B44" s="215" t="str">
        <f>'Module Summary'!B44</f>
        <v>Other Module 24</v>
      </c>
      <c r="C44" s="219"/>
      <c r="D44" s="218"/>
      <c r="E44" s="148">
        <f t="shared" si="0"/>
        <v>0</v>
      </c>
      <c r="F44" s="106"/>
    </row>
    <row r="45" spans="2:6" x14ac:dyDescent="0.25">
      <c r="B45" s="215" t="str">
        <f>'Module Summary'!B45</f>
        <v>Other Module 25</v>
      </c>
      <c r="C45" s="219"/>
      <c r="D45" s="218"/>
      <c r="E45" s="148">
        <f t="shared" si="0"/>
        <v>0</v>
      </c>
      <c r="F45" s="106"/>
    </row>
    <row r="46" spans="2:6" x14ac:dyDescent="0.25">
      <c r="B46" s="215" t="str">
        <f>'Module Summary'!B46</f>
        <v>Other Module 26</v>
      </c>
      <c r="C46" s="219"/>
      <c r="D46" s="218"/>
      <c r="E46" s="148">
        <f t="shared" si="0"/>
        <v>0</v>
      </c>
      <c r="F46" s="106"/>
    </row>
    <row r="47" spans="2:6" x14ac:dyDescent="0.25">
      <c r="B47" s="215" t="str">
        <f>'Module Summary'!B47</f>
        <v>Other Module 27</v>
      </c>
      <c r="C47" s="219"/>
      <c r="D47" s="218"/>
      <c r="E47" s="148">
        <f t="shared" si="0"/>
        <v>0</v>
      </c>
      <c r="F47" s="106"/>
    </row>
    <row r="48" spans="2:6" x14ac:dyDescent="0.25">
      <c r="B48" s="215" t="str">
        <f>'Module Summary'!B48</f>
        <v>Other Module 28</v>
      </c>
      <c r="C48" s="219"/>
      <c r="D48" s="218"/>
      <c r="E48" s="148">
        <f t="shared" si="0"/>
        <v>0</v>
      </c>
      <c r="F48" s="106"/>
    </row>
    <row r="49" spans="2:6" x14ac:dyDescent="0.25">
      <c r="B49" s="215" t="str">
        <f>'Module Summary'!B49</f>
        <v>Other Module 29</v>
      </c>
      <c r="C49" s="219"/>
      <c r="D49" s="218"/>
      <c r="E49" s="148">
        <f t="shared" si="0"/>
        <v>0</v>
      </c>
      <c r="F49" s="106"/>
    </row>
    <row r="50" spans="2:6" x14ac:dyDescent="0.25">
      <c r="B50" s="215" t="str">
        <f>'Module Summary'!B50</f>
        <v>Other Module 30</v>
      </c>
      <c r="C50" s="219"/>
      <c r="D50" s="218"/>
      <c r="E50" s="148">
        <f t="shared" si="0"/>
        <v>0</v>
      </c>
      <c r="F50" s="106"/>
    </row>
    <row r="51" spans="2:6" x14ac:dyDescent="0.25">
      <c r="B51" s="215" t="str">
        <f>'Module Summary'!B51</f>
        <v>Other Module 31</v>
      </c>
      <c r="C51" s="219"/>
      <c r="D51" s="218"/>
      <c r="E51" s="148">
        <f t="shared" si="0"/>
        <v>0</v>
      </c>
      <c r="F51" s="106"/>
    </row>
    <row r="52" spans="2:6" x14ac:dyDescent="0.25">
      <c r="B52" s="215" t="str">
        <f>'Module Summary'!B52</f>
        <v>Other Module 32</v>
      </c>
      <c r="C52" s="219"/>
      <c r="D52" s="218"/>
      <c r="E52" s="148">
        <f t="shared" si="0"/>
        <v>0</v>
      </c>
      <c r="F52" s="106"/>
    </row>
    <row r="53" spans="2:6" x14ac:dyDescent="0.25">
      <c r="B53" s="215" t="str">
        <f>'Module Summary'!B53</f>
        <v>Other Module 33</v>
      </c>
      <c r="C53" s="219"/>
      <c r="D53" s="218"/>
      <c r="E53" s="148">
        <f t="shared" si="0"/>
        <v>0</v>
      </c>
      <c r="F53" s="106"/>
    </row>
    <row r="54" spans="2:6" x14ac:dyDescent="0.25">
      <c r="B54" s="215" t="str">
        <f>'Module Summary'!B54</f>
        <v>Other Module 34</v>
      </c>
      <c r="C54" s="219"/>
      <c r="D54" s="218"/>
      <c r="E54" s="148">
        <f t="shared" si="0"/>
        <v>0</v>
      </c>
      <c r="F54" s="106"/>
    </row>
    <row r="55" spans="2:6" x14ac:dyDescent="0.25">
      <c r="B55" s="215" t="str">
        <f>'Module Summary'!B55</f>
        <v>Other Module 35</v>
      </c>
      <c r="C55" s="219"/>
      <c r="D55" s="218"/>
      <c r="E55" s="148">
        <f t="shared" si="0"/>
        <v>0</v>
      </c>
      <c r="F55" s="106"/>
    </row>
    <row r="56" spans="2:6" x14ac:dyDescent="0.25">
      <c r="B56" s="215" t="str">
        <f>'Module Summary'!B56</f>
        <v>Other Module 36</v>
      </c>
      <c r="C56" s="219"/>
      <c r="D56" s="218"/>
      <c r="E56" s="148">
        <f t="shared" si="0"/>
        <v>0</v>
      </c>
      <c r="F56" s="106"/>
    </row>
    <row r="57" spans="2:6" x14ac:dyDescent="0.25">
      <c r="B57" s="215" t="str">
        <f>'Module Summary'!B57</f>
        <v>Other Module 37</v>
      </c>
      <c r="C57" s="219"/>
      <c r="D57" s="218"/>
      <c r="E57" s="148">
        <f t="shared" si="0"/>
        <v>0</v>
      </c>
      <c r="F57" s="106"/>
    </row>
    <row r="58" spans="2:6" x14ac:dyDescent="0.25">
      <c r="B58" s="215" t="str">
        <f>'Module Summary'!B58</f>
        <v>Other Module 38</v>
      </c>
      <c r="C58" s="219"/>
      <c r="D58" s="218"/>
      <c r="E58" s="148">
        <f t="shared" si="0"/>
        <v>0</v>
      </c>
      <c r="F58" s="106"/>
    </row>
    <row r="59" spans="2:6" x14ac:dyDescent="0.25">
      <c r="B59" s="215" t="str">
        <f>'Module Summary'!B59</f>
        <v>Other Module 39</v>
      </c>
      <c r="C59" s="219"/>
      <c r="D59" s="218"/>
      <c r="E59" s="148">
        <f t="shared" si="0"/>
        <v>0</v>
      </c>
      <c r="F59" s="106"/>
    </row>
    <row r="60" spans="2:6" x14ac:dyDescent="0.25">
      <c r="B60" s="215" t="str">
        <f>'Module Summary'!B60</f>
        <v>Other Module 40</v>
      </c>
      <c r="C60" s="219"/>
      <c r="D60" s="218"/>
      <c r="E60" s="148">
        <f t="shared" si="0"/>
        <v>0</v>
      </c>
      <c r="F60" s="106"/>
    </row>
    <row r="61" spans="2:6" x14ac:dyDescent="0.25">
      <c r="B61" s="215" t="str">
        <f>'Module Summary'!B61</f>
        <v>Other Module 41</v>
      </c>
      <c r="C61" s="219"/>
      <c r="D61" s="218"/>
      <c r="E61" s="148">
        <f t="shared" si="0"/>
        <v>0</v>
      </c>
      <c r="F61" s="106"/>
    </row>
    <row r="62" spans="2:6" x14ac:dyDescent="0.25">
      <c r="B62" s="215" t="str">
        <f>'Module Summary'!B62</f>
        <v>Other Module 42</v>
      </c>
      <c r="C62" s="219"/>
      <c r="D62" s="218"/>
      <c r="E62" s="148">
        <f t="shared" si="0"/>
        <v>0</v>
      </c>
      <c r="F62" s="106"/>
    </row>
    <row r="63" spans="2:6" x14ac:dyDescent="0.25">
      <c r="B63" s="215" t="str">
        <f>'Module Summary'!B63</f>
        <v>Other Module 43</v>
      </c>
      <c r="C63" s="219"/>
      <c r="D63" s="218"/>
      <c r="E63" s="148">
        <f t="shared" si="0"/>
        <v>0</v>
      </c>
      <c r="F63" s="106"/>
    </row>
    <row r="64" spans="2:6" x14ac:dyDescent="0.25">
      <c r="B64" s="215" t="str">
        <f>'Module Summary'!B64</f>
        <v>Other Module 44</v>
      </c>
      <c r="C64" s="219"/>
      <c r="D64" s="218"/>
      <c r="E64" s="148">
        <f t="shared" si="0"/>
        <v>0</v>
      </c>
      <c r="F64" s="106"/>
    </row>
    <row r="65" spans="2:6" x14ac:dyDescent="0.25">
      <c r="B65" s="215" t="str">
        <f>'Module Summary'!B65</f>
        <v>Other Module 45</v>
      </c>
      <c r="C65" s="219"/>
      <c r="D65" s="218"/>
      <c r="E65" s="148">
        <f t="shared" si="0"/>
        <v>0</v>
      </c>
      <c r="F65" s="106"/>
    </row>
    <row r="66" spans="2:6" x14ac:dyDescent="0.25">
      <c r="B66" s="215" t="str">
        <f>'Module Summary'!B66</f>
        <v>Other Module 46</v>
      </c>
      <c r="C66" s="219"/>
      <c r="D66" s="218"/>
      <c r="E66" s="148">
        <f t="shared" si="0"/>
        <v>0</v>
      </c>
      <c r="F66" s="106"/>
    </row>
    <row r="67" spans="2:6" x14ac:dyDescent="0.25">
      <c r="B67" s="215" t="str">
        <f>'Module Summary'!B67</f>
        <v>Other Module 47</v>
      </c>
      <c r="C67" s="219"/>
      <c r="D67" s="218"/>
      <c r="E67" s="148">
        <f t="shared" si="0"/>
        <v>0</v>
      </c>
      <c r="F67" s="106"/>
    </row>
    <row r="68" spans="2:6" x14ac:dyDescent="0.25">
      <c r="B68" s="215" t="str">
        <f>'Module Summary'!B68</f>
        <v>Other Module 48</v>
      </c>
      <c r="C68" s="219"/>
      <c r="D68" s="218"/>
      <c r="E68" s="148">
        <f t="shared" si="0"/>
        <v>0</v>
      </c>
      <c r="F68" s="106"/>
    </row>
    <row r="69" spans="2:6" x14ac:dyDescent="0.25">
      <c r="B69" s="215" t="str">
        <f>'Module Summary'!B69</f>
        <v>Other Module 49</v>
      </c>
      <c r="C69" s="219"/>
      <c r="D69" s="218"/>
      <c r="E69" s="148">
        <f t="shared" si="0"/>
        <v>0</v>
      </c>
      <c r="F69" s="106"/>
    </row>
    <row r="70" spans="2:6" x14ac:dyDescent="0.25">
      <c r="B70" s="215" t="str">
        <f>'Module Summary'!B70</f>
        <v>Other Module 50</v>
      </c>
      <c r="C70" s="219"/>
      <c r="D70" s="218"/>
      <c r="E70" s="148">
        <f t="shared" si="0"/>
        <v>0</v>
      </c>
      <c r="F70" s="106"/>
    </row>
    <row r="71" spans="2:6" hidden="1" x14ac:dyDescent="0.25">
      <c r="B71" s="107" t="str">
        <f>'Module Summary'!B71</f>
        <v>Subtotal - Core Modules</v>
      </c>
      <c r="C71" s="31">
        <f ca="1">SUM(C6:OFFSET(C71,-1,0))</f>
        <v>0</v>
      </c>
      <c r="D71" s="72" t="s">
        <v>165</v>
      </c>
      <c r="E71" s="73">
        <f ca="1">SUM(E6:OFFSET(E71,-1,0))</f>
        <v>0</v>
      </c>
      <c r="F71" s="108"/>
    </row>
    <row r="72" spans="2:6" hidden="1" x14ac:dyDescent="0.25">
      <c r="B72" s="301" t="str">
        <f>'Module Summary'!B72</f>
        <v>Expanded Modules</v>
      </c>
      <c r="C72" s="302"/>
      <c r="D72" s="302"/>
      <c r="E72" s="302"/>
      <c r="F72" s="303"/>
    </row>
    <row r="73" spans="2:6" hidden="1" x14ac:dyDescent="0.25">
      <c r="B73" s="109" t="str">
        <f>'Module Summary'!B73</f>
        <v>N/A</v>
      </c>
      <c r="C73" s="33"/>
      <c r="D73" s="30"/>
      <c r="E73" s="71">
        <f t="shared" ref="E73" si="1">IF(ISNUMBER(C73*D73),C73*D73,"N/A")</f>
        <v>0</v>
      </c>
      <c r="F73" s="110"/>
    </row>
    <row r="74" spans="2:6" hidden="1" x14ac:dyDescent="0.25">
      <c r="B74" s="111" t="str">
        <f>'Module Summary'!B74</f>
        <v>Subtotal - Expanded Modules</v>
      </c>
      <c r="C74" s="34">
        <f ca="1">SUM(C73:OFFSET(C74,-1,0))</f>
        <v>0</v>
      </c>
      <c r="D74" s="35" t="s">
        <v>165</v>
      </c>
      <c r="E74" s="74">
        <f ca="1">SUM(E73:OFFSET(E74,-1,0))</f>
        <v>0</v>
      </c>
      <c r="F74" s="112"/>
    </row>
    <row r="75" spans="2:6" s="29" customFormat="1" ht="15.75" thickBot="1" x14ac:dyDescent="0.3">
      <c r="B75" s="113" t="str">
        <f>'Module Summary'!B75</f>
        <v>Grand Total</v>
      </c>
      <c r="C75" s="118">
        <f ca="1">SUM(C71,C74)</f>
        <v>0</v>
      </c>
      <c r="D75" s="114" t="s">
        <v>165</v>
      </c>
      <c r="E75" s="120">
        <f ca="1">SUM(E71,E74)</f>
        <v>0</v>
      </c>
      <c r="F75" s="115"/>
    </row>
    <row r="76" spans="2:6" x14ac:dyDescent="0.25"/>
    <row r="77" spans="2:6" hidden="1" x14ac:dyDescent="0.25"/>
    <row r="78" spans="2:6" hidden="1" x14ac:dyDescent="0.25"/>
    <row r="79" spans="2:6" hidden="1" x14ac:dyDescent="0.25"/>
    <row r="80" spans="2: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sheetData>
  <mergeCells count="4">
    <mergeCell ref="B2:F2"/>
    <mergeCell ref="C3:F3"/>
    <mergeCell ref="B5:F5"/>
    <mergeCell ref="B72:F72"/>
  </mergeCells>
  <conditionalFormatting sqref="C73:D73 C6:D70">
    <cfRule type="expression" dxfId="25" priority="1">
      <formula>#REF!=#REF!</formula>
    </cfRule>
  </conditionalFormatting>
  <conditionalFormatting sqref="F73 F6:F70">
    <cfRule type="expression" dxfId="24" priority="2">
      <formula>#REF!=#REF!</formula>
    </cfRule>
  </conditionalFormatting>
  <conditionalFormatting sqref="C3:F3">
    <cfRule type="expression" dxfId="23" priority="3">
      <formula>#REF!=#REF!</formula>
    </cfRule>
  </conditionalFormatting>
  <dataValidations count="1">
    <dataValidation type="decimal" operator="greaterThanOrEqual" allowBlank="1" showErrorMessage="1" errorTitle="Invalid Entry" error="Please enter numeric values only and type any text in the comments column." sqref="C73:D73 C6:D70">
      <formula1>0</formula1>
    </dataValidation>
  </dataValidations>
  <printOptions horizontalCentered="1"/>
  <pageMargins left="0.25" right="0.25"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Vendor Checklist</vt:lpstr>
      <vt:lpstr>Template (2)</vt:lpstr>
      <vt:lpstr>Document Management</vt:lpstr>
      <vt:lpstr>Proposal Summary</vt:lpstr>
      <vt:lpstr>Module Summary</vt:lpstr>
      <vt:lpstr>Application Software</vt:lpstr>
      <vt:lpstr>Other Software</vt:lpstr>
      <vt:lpstr>Hardware</vt:lpstr>
      <vt:lpstr>Implementation Services</vt:lpstr>
      <vt:lpstr>Technical Training</vt:lpstr>
      <vt:lpstr>End-User Training</vt:lpstr>
      <vt:lpstr>Data Conversion Services</vt:lpstr>
      <vt:lpstr>Interfaces</vt:lpstr>
      <vt:lpstr>Form Services</vt:lpstr>
      <vt:lpstr>Modifications</vt:lpstr>
      <vt:lpstr>Other Implementation Services</vt:lpstr>
      <vt:lpstr>'Application Software'!Print_Area</vt:lpstr>
      <vt:lpstr>'Data Conversion Services'!Print_Area</vt:lpstr>
      <vt:lpstr>'End-User Training'!Print_Area</vt:lpstr>
      <vt:lpstr>'Form Services'!Print_Area</vt:lpstr>
      <vt:lpstr>Hardware!Print_Area</vt:lpstr>
      <vt:lpstr>'Implementation Services'!Print_Area</vt:lpstr>
      <vt:lpstr>Interfaces!Print_Area</vt:lpstr>
      <vt:lpstr>Modifications!Print_Area</vt:lpstr>
      <vt:lpstr>'Module Summary'!Print_Area</vt:lpstr>
      <vt:lpstr>'Other Implementation Services'!Print_Area</vt:lpstr>
      <vt:lpstr>'Other Software'!Print_Area</vt:lpstr>
      <vt:lpstr>'Proposal Summary'!Print_Area</vt:lpstr>
      <vt:lpstr>'Technical Training'!Print_Area</vt:lpstr>
      <vt:lpstr>'Module Summary'!Print_Titles</vt:lpstr>
    </vt:vector>
  </TitlesOfParts>
  <Company>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Komma</dc:creator>
  <cp:lastModifiedBy>Matthew Komma</cp:lastModifiedBy>
  <cp:lastPrinted>2018-10-02T12:44:16Z</cp:lastPrinted>
  <dcterms:created xsi:type="dcterms:W3CDTF">2018-07-26T16:30:35Z</dcterms:created>
  <dcterms:modified xsi:type="dcterms:W3CDTF">2018-10-04T17:49:24Z</dcterms:modified>
</cp:coreProperties>
</file>